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0085db1908c6a39e/Desktop/"/>
    </mc:Choice>
  </mc:AlternateContent>
  <xr:revisionPtr revIDLastSave="57" documentId="13_ncr:1_{64D3D3BC-80E4-4C3C-A012-884D484B713C}" xr6:coauthVersionLast="47" xr6:coauthVersionMax="47" xr10:uidLastSave="{709D7A4B-D101-4D06-87CE-721732D24664}"/>
  <bookViews>
    <workbookView xWindow="-28920" yWindow="-75" windowWidth="29040" windowHeight="15720" tabRatio="711" activeTab="4" xr2:uid="{1E998EE7-4759-41B2-9F08-BDB4E676A5A2}"/>
  </bookViews>
  <sheets>
    <sheet name="①見積書" sheetId="1" r:id="rId1"/>
    <sheet name="②契約明細(中項目)" sheetId="10" r:id="rId2"/>
    <sheet name="③契約明細 (細目)" sheetId="11" r:id="rId3"/>
    <sheet name="④契約用請求書(鑑)" sheetId="3" r:id="rId4"/>
    <sheet name="⑤契約用請求明細書 (中項目)" sheetId="20" r:id="rId5"/>
    <sheet name="作成フロー" sheetId="21" r:id="rId6"/>
  </sheets>
  <definedNames>
    <definedName name="_xlnm.Print_Area" localSheetId="0">①見積書!$A$1:$BD$39</definedName>
    <definedName name="_xlnm.Print_Area" localSheetId="1">'②契約明細(中項目)'!$A$1:$I$29</definedName>
    <definedName name="_xlnm.Print_Area" localSheetId="2">'③契約明細 (細目)'!$A$1:$I$64</definedName>
    <definedName name="_xlnm.Print_Area" localSheetId="3">'④契約用請求書(鑑)'!$A$1:$AZ$46</definedName>
    <definedName name="_xlnm.Print_Area" localSheetId="4">'⑤契約用請求明細書 (中項目)'!$A$1:$AB$59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3" i="20" l="1"/>
  <c r="H63" i="11"/>
  <c r="K30" i="11"/>
  <c r="H15" i="10"/>
  <c r="O25" i="20" s="1"/>
  <c r="U25" i="20" s="1"/>
  <c r="H16" i="10"/>
  <c r="O27" i="20" s="1"/>
  <c r="U27" i="20" s="1"/>
  <c r="H17" i="10"/>
  <c r="O29" i="20" s="1"/>
  <c r="U29" i="20" s="1"/>
  <c r="H18" i="10"/>
  <c r="O31" i="20" s="1"/>
  <c r="U31" i="20" s="1"/>
  <c r="H19" i="10"/>
  <c r="H20" i="10"/>
  <c r="H21" i="10"/>
  <c r="H22" i="10"/>
  <c r="O39" i="20" s="1"/>
  <c r="U39" i="20" s="1"/>
  <c r="H14" i="10"/>
  <c r="O35" i="20"/>
  <c r="U35" i="20" s="1"/>
  <c r="O37" i="20"/>
  <c r="U37" i="20" s="1"/>
  <c r="O33" i="20"/>
  <c r="U33" i="20" s="1"/>
  <c r="AL25" i="3"/>
  <c r="AL26" i="3"/>
  <c r="AL27" i="3"/>
  <c r="AL28" i="3"/>
  <c r="AL29" i="3"/>
  <c r="AL30" i="3"/>
  <c r="AL24" i="3"/>
  <c r="AC25" i="3"/>
  <c r="AC26" i="3"/>
  <c r="AC27" i="3"/>
  <c r="AC28" i="3"/>
  <c r="AC29" i="3"/>
  <c r="AC30" i="3"/>
  <c r="AC24" i="3"/>
  <c r="R6" i="3"/>
  <c r="H36" i="11"/>
  <c r="H61" i="11"/>
  <c r="H60" i="11"/>
  <c r="H59" i="11"/>
  <c r="H58" i="11"/>
  <c r="H57" i="11"/>
  <c r="H56" i="11"/>
  <c r="H55" i="11"/>
  <c r="H54" i="11"/>
  <c r="H53" i="11"/>
  <c r="H52" i="11"/>
  <c r="H51" i="11"/>
  <c r="H50" i="11"/>
  <c r="H49" i="11"/>
  <c r="H48" i="11"/>
  <c r="H47" i="11"/>
  <c r="H46" i="11"/>
  <c r="H45" i="11"/>
  <c r="H44" i="11"/>
  <c r="H43" i="11"/>
  <c r="H42" i="11"/>
  <c r="H41" i="11"/>
  <c r="M39" i="20"/>
  <c r="M37" i="20"/>
  <c r="M35" i="20"/>
  <c r="M33" i="20"/>
  <c r="M31" i="20"/>
  <c r="M29" i="20"/>
  <c r="M27" i="20"/>
  <c r="M25" i="20"/>
  <c r="M23" i="20"/>
  <c r="M21" i="20"/>
  <c r="M19" i="20"/>
  <c r="M17" i="20"/>
  <c r="K45" i="20"/>
  <c r="K43" i="20"/>
  <c r="K41" i="20"/>
  <c r="J45" i="20"/>
  <c r="J43" i="20"/>
  <c r="J41" i="20"/>
  <c r="O45" i="20"/>
  <c r="O43" i="20"/>
  <c r="K39" i="20"/>
  <c r="K37" i="20"/>
  <c r="K35" i="20"/>
  <c r="K33" i="20"/>
  <c r="K31" i="20"/>
  <c r="K29" i="20"/>
  <c r="K27" i="20"/>
  <c r="K25" i="20"/>
  <c r="K23" i="20"/>
  <c r="K21" i="20"/>
  <c r="K19" i="20"/>
  <c r="K17" i="20"/>
  <c r="J39" i="20"/>
  <c r="J37" i="20"/>
  <c r="J35" i="20"/>
  <c r="J33" i="20"/>
  <c r="J31" i="20"/>
  <c r="J29" i="20"/>
  <c r="J27" i="20"/>
  <c r="J25" i="20"/>
  <c r="J23" i="20"/>
  <c r="J21" i="20"/>
  <c r="J19" i="20"/>
  <c r="J17" i="20"/>
  <c r="M15" i="20"/>
  <c r="K15" i="20"/>
  <c r="B15" i="20"/>
  <c r="B17" i="20"/>
  <c r="J15" i="20"/>
  <c r="B53" i="20"/>
  <c r="B51" i="20"/>
  <c r="B49" i="20"/>
  <c r="B45" i="20"/>
  <c r="B43" i="20"/>
  <c r="B41" i="20"/>
  <c r="B39" i="20"/>
  <c r="B37" i="20"/>
  <c r="B35" i="20"/>
  <c r="B33" i="20"/>
  <c r="B31" i="20"/>
  <c r="B29" i="20"/>
  <c r="B27" i="20"/>
  <c r="B25" i="20"/>
  <c r="B23" i="20"/>
  <c r="B21" i="20"/>
  <c r="B19" i="20"/>
  <c r="B13" i="20"/>
  <c r="U6" i="20"/>
  <c r="E6" i="20"/>
  <c r="W5" i="20"/>
  <c r="C4" i="20"/>
  <c r="H21" i="11"/>
  <c r="H22" i="11"/>
  <c r="H23" i="11"/>
  <c r="AF5" i="1"/>
  <c r="U24" i="1"/>
  <c r="AW24" i="1" s="1"/>
  <c r="U23" i="1"/>
  <c r="H9" i="11"/>
  <c r="H29" i="11"/>
  <c r="H28" i="11"/>
  <c r="H27" i="11"/>
  <c r="H26" i="11"/>
  <c r="H25" i="11"/>
  <c r="H24" i="11"/>
  <c r="H20" i="11"/>
  <c r="H19" i="11"/>
  <c r="H18" i="11"/>
  <c r="H17" i="11"/>
  <c r="H16" i="11"/>
  <c r="H15" i="11"/>
  <c r="H14" i="11"/>
  <c r="H13" i="11"/>
  <c r="H12" i="11"/>
  <c r="H11" i="11"/>
  <c r="H10" i="11"/>
  <c r="H4" i="11"/>
  <c r="AK11" i="3"/>
  <c r="H4" i="10"/>
  <c r="AC24" i="1"/>
  <c r="AJ24" i="1"/>
  <c r="AP24" i="1"/>
  <c r="AS24" i="1"/>
  <c r="AT24" i="1"/>
  <c r="BA24" i="1"/>
  <c r="H13" i="10"/>
  <c r="O21" i="20" s="1"/>
  <c r="U21" i="20" s="1"/>
  <c r="H12" i="10"/>
  <c r="O19" i="20" s="1"/>
  <c r="U19" i="20" s="1"/>
  <c r="H11" i="10"/>
  <c r="O17" i="20" s="1"/>
  <c r="U17" i="20" s="1"/>
  <c r="H10" i="10"/>
  <c r="O15" i="20" s="1"/>
  <c r="U15" i="20" s="1"/>
  <c r="H62" i="11" l="1"/>
  <c r="O23" i="20"/>
  <c r="U23" i="20" s="1"/>
  <c r="U41" i="20" s="1"/>
  <c r="H30" i="11"/>
  <c r="AR6" i="3"/>
  <c r="AS16" i="1"/>
  <c r="R8" i="3"/>
  <c r="AR8" i="3" s="1"/>
  <c r="R7" i="3"/>
  <c r="AR7" i="3" s="1"/>
  <c r="F8" i="3"/>
  <c r="AF8" i="3" s="1"/>
  <c r="R5" i="3"/>
  <c r="AR5" i="3" s="1"/>
  <c r="S2" i="3"/>
  <c r="AS2" i="3" s="1"/>
  <c r="D8" i="3"/>
  <c r="AD8" i="3" s="1"/>
  <c r="AW45" i="3"/>
  <c r="AV31" i="3"/>
  <c r="AQ31" i="3"/>
  <c r="AL31" i="3"/>
  <c r="V31" i="3"/>
  <c r="Q31" i="3"/>
  <c r="L31" i="3"/>
  <c r="AI21" i="3"/>
  <c r="AK18" i="3"/>
  <c r="AP15" i="3"/>
  <c r="AR11" i="3"/>
  <c r="AC8" i="3"/>
  <c r="AA5" i="3"/>
  <c r="AJ3" i="3"/>
  <c r="AH3" i="3"/>
  <c r="AE3" i="3"/>
  <c r="H23" i="10" l="1"/>
  <c r="O41" i="20" s="1"/>
  <c r="S41" i="20" s="1"/>
  <c r="F15" i="3" s="1"/>
  <c r="AF15" i="3" s="1"/>
  <c r="AL20" i="1"/>
  <c r="K62" i="11" l="1"/>
  <c r="U22" i="1"/>
  <c r="U25" i="1" s="1"/>
  <c r="H27" i="10"/>
  <c r="U45" i="20"/>
  <c r="U43" i="20"/>
  <c r="U49" i="20" l="1"/>
  <c r="AZ10" i="1" l="1"/>
  <c r="AC29" i="1"/>
  <c r="AJ29" i="1"/>
  <c r="AP29" i="1"/>
  <c r="AS29" i="1"/>
  <c r="AT29" i="1"/>
  <c r="BA29" i="1"/>
  <c r="AW19" i="1"/>
  <c r="BA23" i="1"/>
  <c r="BA25" i="1"/>
  <c r="BA26" i="1"/>
  <c r="BA27" i="1"/>
  <c r="BA28" i="1"/>
  <c r="BA30" i="1"/>
  <c r="AT23" i="1"/>
  <c r="AT25" i="1"/>
  <c r="AT26" i="1"/>
  <c r="AT27" i="1"/>
  <c r="AT28" i="1"/>
  <c r="AT30" i="1"/>
  <c r="AS23" i="1"/>
  <c r="AS25" i="1"/>
  <c r="AS26" i="1"/>
  <c r="AS27" i="1"/>
  <c r="AS28" i="1"/>
  <c r="AS30" i="1"/>
  <c r="AP23" i="1"/>
  <c r="AP25" i="1"/>
  <c r="AP26" i="1"/>
  <c r="AP27" i="1"/>
  <c r="AP28" i="1"/>
  <c r="AP30" i="1"/>
  <c r="AJ23" i="1"/>
  <c r="AJ25" i="1"/>
  <c r="AJ26" i="1"/>
  <c r="AJ27" i="1"/>
  <c r="AJ28" i="1"/>
  <c r="AJ30" i="1"/>
  <c r="AC23" i="1"/>
  <c r="AC25" i="1"/>
  <c r="AC26" i="1"/>
  <c r="AC27" i="1"/>
  <c r="AC28" i="1"/>
  <c r="AC30" i="1"/>
  <c r="BA22" i="1"/>
  <c r="AT22" i="1"/>
  <c r="AS22" i="1"/>
  <c r="AP22" i="1"/>
  <c r="AJ22" i="1"/>
  <c r="AC22" i="1"/>
  <c r="AW18" i="1"/>
  <c r="AS14" i="1"/>
  <c r="AS12" i="1"/>
  <c r="AY9" i="1"/>
  <c r="BB4" i="1"/>
  <c r="AY4" i="1"/>
  <c r="AU4" i="1"/>
  <c r="AO8" i="1"/>
  <c r="AL8" i="1"/>
  <c r="AH8" i="1"/>
  <c r="AO7" i="1"/>
  <c r="AL7" i="1"/>
  <c r="AH7" i="1"/>
  <c r="AI3" i="1"/>
  <c r="AG3" i="1"/>
  <c r="AW26" i="1"/>
  <c r="AW22" i="1" l="1"/>
  <c r="AW25" i="1"/>
  <c r="AW28" i="1"/>
  <c r="AW23" i="1"/>
  <c r="AW30" i="1"/>
  <c r="U29" i="1"/>
  <c r="AW29" i="1" s="1"/>
  <c r="H29" i="10"/>
  <c r="K27" i="10" s="1"/>
  <c r="AG49" i="20" s="1"/>
  <c r="AG51" i="20" s="1"/>
  <c r="U27" i="1"/>
  <c r="AW27" i="1"/>
  <c r="K15" i="3" l="1"/>
  <c r="U51" i="20"/>
  <c r="R6" i="1"/>
  <c r="B15" i="3" l="1"/>
  <c r="AT6" i="1"/>
  <c r="K17" i="3"/>
  <c r="K16" i="3"/>
  <c r="AK16" i="3" s="1"/>
  <c r="AK15" i="3"/>
  <c r="AK17" i="3" l="1"/>
  <c r="K19" i="3"/>
  <c r="AB15" i="3"/>
  <c r="B16" i="3"/>
  <c r="AB16" i="3" s="1"/>
  <c r="K20" i="3" l="1"/>
  <c r="AK19" i="3"/>
  <c r="AK20" i="3" l="1"/>
  <c r="K21" i="3"/>
  <c r="AK21" i="3" s="1"/>
  <c r="K22" i="3" l="1"/>
  <c r="AK22" i="3" s="1"/>
  <c r="H3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杉光哲雄</author>
    <author>牧野貴</author>
    <author>堀清華</author>
  </authors>
  <commentList>
    <comment ref="E3" authorId="0" shapeId="0" xr:uid="{A4EECE18-4A72-4941-8968-43B397AC0518}">
      <text>
        <r>
          <rPr>
            <b/>
            <sz val="9"/>
            <color indexed="81"/>
            <rFont val="MS P ゴシック"/>
            <family val="3"/>
            <charset val="128"/>
          </rPr>
          <t>作業所コードをご記入願います。（不明の場合は本社工務部にお問い合わせ願います）</t>
        </r>
      </text>
    </comment>
    <comment ref="G3" authorId="0" shapeId="0" xr:uid="{7854CCD4-CB84-4155-A9FC-C00487112612}">
      <text>
        <r>
          <rPr>
            <b/>
            <sz val="9"/>
            <color indexed="81"/>
            <rFont val="MS P ゴシック"/>
            <family val="3"/>
            <charset val="128"/>
          </rPr>
          <t>作業所名称をご記入下さい。（不明の場合は本社工務部にお問い合わせ願います）</t>
        </r>
      </text>
    </comment>
    <comment ref="D5" authorId="0" shapeId="0" xr:uid="{20FCFCB0-4F1A-4C0C-BAE6-8902F78F80A7}">
      <text>
        <r>
          <rPr>
            <b/>
            <sz val="9"/>
            <color indexed="81"/>
            <rFont val="MS P ゴシック"/>
            <family val="3"/>
            <charset val="128"/>
          </rPr>
          <t>作業所住所をご記入願います（不明の場合は本社工務部にお問い合わせ下さい）</t>
        </r>
      </text>
    </comment>
    <comment ref="R6" authorId="1" shapeId="0" xr:uid="{3F747CDB-3339-4235-A8EF-778C623BA7E4}">
      <text>
        <r>
          <rPr>
            <b/>
            <sz val="9"/>
            <color indexed="81"/>
            <rFont val="MS P ゴシック"/>
            <family val="3"/>
            <charset val="128"/>
          </rPr>
          <t>下記の改計に入力した金額が反映されます。直接入力は行わないでください。</t>
        </r>
      </text>
    </comment>
    <comment ref="F7" authorId="0" shapeId="0" xr:uid="{691C62F7-6266-4ECC-8A54-B6A7396AAAD4}">
      <text>
        <r>
          <rPr>
            <b/>
            <sz val="9"/>
            <color indexed="81"/>
            <rFont val="MS P ゴシック"/>
            <family val="3"/>
            <charset val="128"/>
          </rPr>
          <t>施工期日の記入をお願い致します。（不明の場合は本社工務部にお問い合わせ下さい）</t>
        </r>
      </text>
    </comment>
    <comment ref="W9" authorId="2" shapeId="0" xr:uid="{393E869D-EE60-4518-877D-C4DFA787229D}">
      <text>
        <r>
          <rPr>
            <b/>
            <sz val="9"/>
            <color indexed="81"/>
            <rFont val="MS P ゴシック"/>
            <family val="3"/>
            <charset val="128"/>
          </rPr>
          <t>お持ちの場合は記入してください。</t>
        </r>
      </text>
    </comment>
    <comment ref="X10" authorId="2" shapeId="0" xr:uid="{ECF2C758-7F8D-45A7-AF44-BCCFDE91CA9C}">
      <text>
        <r>
          <rPr>
            <b/>
            <sz val="9"/>
            <color indexed="81"/>
            <rFont val="MS P ゴシック"/>
            <family val="3"/>
            <charset val="128"/>
          </rPr>
          <t>インボイス番号を記入してください。</t>
        </r>
      </text>
    </comment>
    <comment ref="Q12" authorId="2" shapeId="0" xr:uid="{3B34D68F-1FA9-4472-B5A8-DBD2135F06F9}">
      <text>
        <r>
          <rPr>
            <b/>
            <sz val="9"/>
            <color indexed="81"/>
            <rFont val="MS P ゴシック"/>
            <family val="3"/>
            <charset val="128"/>
          </rPr>
          <t>貴社住所をご記入下さい。</t>
        </r>
      </text>
    </comment>
    <comment ref="Q16" authorId="2" shapeId="0" xr:uid="{96E764AF-2CA3-442C-8F68-F18CBDC84F7A}">
      <text>
        <r>
          <rPr>
            <b/>
            <sz val="9"/>
            <color indexed="81"/>
            <rFont val="MS P ゴシック"/>
            <family val="3"/>
            <charset val="128"/>
          </rPr>
          <t>社名をご記入ください。</t>
        </r>
      </text>
    </comment>
    <comment ref="U18" authorId="2" shapeId="0" xr:uid="{E2D0060E-0E2B-4844-A6DE-586ECC6D372C}">
      <text>
        <r>
          <rPr>
            <b/>
            <sz val="9"/>
            <color indexed="81"/>
            <rFont val="MS P ゴシック"/>
            <family val="3"/>
            <charset val="128"/>
          </rPr>
          <t>建設業許可番号をご記入ください。</t>
        </r>
      </text>
    </comment>
    <comment ref="U19" authorId="2" shapeId="0" xr:uid="{F5169878-D6E4-4167-9F87-BD921A08E7C4}">
      <text>
        <r>
          <rPr>
            <b/>
            <sz val="9"/>
            <color indexed="81"/>
            <rFont val="MS P ゴシック"/>
            <family val="3"/>
            <charset val="128"/>
          </rPr>
          <t>電話番号を入力してください。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牧野貴</author>
    <author>堀清華</author>
  </authors>
  <commentList>
    <comment ref="S2" authorId="0" shapeId="0" xr:uid="{7CF29AA8-06FB-4692-A714-77541822B2AA}">
      <text>
        <r>
          <rPr>
            <sz val="9"/>
            <color indexed="81"/>
            <rFont val="MS P ゴシック"/>
            <family val="3"/>
            <charset val="128"/>
          </rPr>
          <t>見積書シートに記入した番号が反映されます。</t>
        </r>
      </text>
    </comment>
    <comment ref="R5" authorId="0" shapeId="0" xr:uid="{86E14327-8E47-45C5-837D-5BF491FBB1A7}">
      <text>
        <r>
          <rPr>
            <sz val="9"/>
            <color indexed="81"/>
            <rFont val="MS P ゴシック"/>
            <family val="3"/>
            <charset val="128"/>
          </rPr>
          <t>見積書シートに記入した番号が反映されます。</t>
        </r>
      </text>
    </comment>
    <comment ref="R6" authorId="0" shapeId="0" xr:uid="{5CB30FC4-6776-479F-9696-8E43FC728828}">
      <text>
        <r>
          <rPr>
            <sz val="9"/>
            <color indexed="81"/>
            <rFont val="MS P ゴシック"/>
            <family val="3"/>
            <charset val="128"/>
          </rPr>
          <t>見積書シートに記入した住所が反映されます。Ｑ１２とＱ１４の内容が1行に結合されます。</t>
        </r>
      </text>
    </comment>
    <comment ref="R7" authorId="0" shapeId="0" xr:uid="{70382128-8812-41FC-AA24-27EFC0441839}">
      <text>
        <r>
          <rPr>
            <sz val="9"/>
            <color indexed="81"/>
            <rFont val="MS P ゴシック"/>
            <family val="3"/>
            <charset val="128"/>
          </rPr>
          <t>見積書シートに記入した内容が反映されます。</t>
        </r>
      </text>
    </comment>
    <comment ref="D8" authorId="0" shapeId="0" xr:uid="{639437B6-EE19-4F56-9616-3C626C4C8AAA}">
      <text>
        <r>
          <rPr>
            <sz val="9"/>
            <color indexed="81"/>
            <rFont val="MS P ゴシック"/>
            <family val="3"/>
            <charset val="128"/>
          </rPr>
          <t>見積書シートに記入した内容が反映されます。</t>
        </r>
      </text>
    </comment>
    <comment ref="F8" authorId="0" shapeId="0" xr:uid="{E055B8A5-69B5-496C-95F2-507C9615941C}">
      <text>
        <r>
          <rPr>
            <sz val="9"/>
            <color indexed="81"/>
            <rFont val="MS P ゴシック"/>
            <family val="3"/>
            <charset val="128"/>
          </rPr>
          <t>見積書シートに記入した内容が反映されます。</t>
        </r>
      </text>
    </comment>
    <comment ref="R8" authorId="0" shapeId="0" xr:uid="{19D88199-3582-4F96-94FC-4DC84E71B39F}">
      <text>
        <r>
          <rPr>
            <sz val="9"/>
            <color indexed="81"/>
            <rFont val="MS P ゴシック"/>
            <family val="3"/>
            <charset val="128"/>
          </rPr>
          <t>見積書シートに記入した内容が反映されます。</t>
        </r>
      </text>
    </comment>
    <comment ref="K11" authorId="1" shapeId="0" xr:uid="{091D6A05-4D56-47D0-AFF3-7E57F4C58C83}">
      <text>
        <r>
          <rPr>
            <b/>
            <sz val="9"/>
            <color indexed="81"/>
            <rFont val="MS P ゴシック"/>
            <family val="3"/>
            <charset val="128"/>
          </rPr>
          <t>契約番号を記入して下さい。(注文書に記載しております。)</t>
        </r>
      </text>
    </comment>
    <comment ref="K18" authorId="1" shapeId="0" xr:uid="{F8F767FA-075F-4EBB-9BEF-83EA599289B1}">
      <text>
        <r>
          <rPr>
            <b/>
            <sz val="9"/>
            <color indexed="81"/>
            <rFont val="MS P ゴシック"/>
            <family val="3"/>
            <charset val="128"/>
          </rPr>
          <t>前回までの請求金額(支払通知書確認)を記入してください。</t>
        </r>
      </text>
    </comment>
    <comment ref="I21" authorId="1" shapeId="0" xr:uid="{AC9C1560-9B0D-4F95-8011-DA6DA967AB66}">
      <text>
        <r>
          <rPr>
            <b/>
            <sz val="9"/>
            <color indexed="81"/>
            <rFont val="MS P ゴシック"/>
            <family val="3"/>
            <charset val="128"/>
          </rPr>
          <t>税率を記入してください。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牧野貴</author>
  </authors>
  <commentList>
    <comment ref="C4" authorId="0" shapeId="0" xr:uid="{AEA93761-AB10-46F3-A76A-322F474FD18D}">
      <text>
        <r>
          <rPr>
            <sz val="9"/>
            <color indexed="81"/>
            <rFont val="MS P ゴシック"/>
            <family val="3"/>
            <charset val="128"/>
          </rPr>
          <t>見積書シートに記入した作業所番号と作業所名が結合されて反映されます。</t>
        </r>
      </text>
    </comment>
    <comment ref="W5" authorId="0" shapeId="0" xr:uid="{C4F3ED50-3629-4B06-A9F9-92DFD48F878F}">
      <text>
        <r>
          <rPr>
            <sz val="9"/>
            <color indexed="81"/>
            <rFont val="MS P ゴシック"/>
            <family val="3"/>
            <charset val="128"/>
          </rPr>
          <t xml:space="preserve">見積書シートに記入した番号が反映されます。
</t>
        </r>
      </text>
    </comment>
    <comment ref="E6" authorId="0" shapeId="0" xr:uid="{FE3B3C9F-E4CE-477B-9A09-B100FD278C3A}">
      <text>
        <r>
          <rPr>
            <sz val="9"/>
            <color indexed="81"/>
            <rFont val="MS P ゴシック"/>
            <family val="3"/>
            <charset val="128"/>
          </rPr>
          <t>契約用請求書シートに記入した番号が反映されます。</t>
        </r>
      </text>
    </comment>
    <comment ref="U6" authorId="0" shapeId="0" xr:uid="{84EB7D18-07C3-4DEC-BE59-0D6AE4164AB3}">
      <text>
        <r>
          <rPr>
            <sz val="9"/>
            <color indexed="81"/>
            <rFont val="MS P ゴシック"/>
            <family val="3"/>
            <charset val="128"/>
          </rPr>
          <t>見積書シートに記入した内容が反映されます。</t>
        </r>
      </text>
    </comment>
  </commentList>
</comments>
</file>

<file path=xl/sharedStrings.xml><?xml version="1.0" encoding="utf-8"?>
<sst xmlns="http://schemas.openxmlformats.org/spreadsheetml/2006/main" count="354" uniqueCount="198">
  <si>
    <t>見　　積　　書</t>
    <phoneticPr fontId="3"/>
  </si>
  <si>
    <t>名鉄六合株式会社　御中</t>
    <rPh sb="0" eb="2">
      <t>メイテツ</t>
    </rPh>
    <rPh sb="2" eb="4">
      <t>ロクゴウ</t>
    </rPh>
    <rPh sb="4" eb="8">
      <t>カブシキカイシャ</t>
    </rPh>
    <rPh sb="9" eb="11">
      <t>オンチュウ</t>
    </rPh>
    <phoneticPr fontId="3"/>
  </si>
  <si>
    <t>施工場所</t>
    <rPh sb="0" eb="4">
      <t>セコウバショ</t>
    </rPh>
    <phoneticPr fontId="3"/>
  </si>
  <si>
    <t>年</t>
    <rPh sb="0" eb="1">
      <t>ネン</t>
    </rPh>
    <phoneticPr fontId="3"/>
  </si>
  <si>
    <t>月</t>
    <rPh sb="0" eb="1">
      <t>ツキ</t>
    </rPh>
    <phoneticPr fontId="3"/>
  </si>
  <si>
    <t>日</t>
    <rPh sb="0" eb="1">
      <t>ニチ</t>
    </rPh>
    <phoneticPr fontId="3"/>
  </si>
  <si>
    <t>施行期日</t>
    <rPh sb="0" eb="4">
      <t>セコウキジツ</t>
    </rPh>
    <phoneticPr fontId="3"/>
  </si>
  <si>
    <t>自</t>
    <rPh sb="0" eb="1">
      <t>ジ</t>
    </rPh>
    <phoneticPr fontId="3"/>
  </si>
  <si>
    <t>至</t>
    <rPh sb="0" eb="1">
      <t>イタ</t>
    </rPh>
    <phoneticPr fontId="3"/>
  </si>
  <si>
    <t>支払条件</t>
    <rPh sb="0" eb="2">
      <t>シハラ</t>
    </rPh>
    <rPh sb="2" eb="4">
      <t>ジョウケン</t>
    </rPh>
    <phoneticPr fontId="3"/>
  </si>
  <si>
    <t>金</t>
    <rPh sb="0" eb="1">
      <t>キン</t>
    </rPh>
    <phoneticPr fontId="3"/>
  </si>
  <si>
    <t>（税別）</t>
    <rPh sb="1" eb="3">
      <t>ゼイベツ</t>
    </rPh>
    <phoneticPr fontId="3"/>
  </si>
  <si>
    <t>主要取決事項</t>
    <rPh sb="0" eb="2">
      <t>シュヨウ</t>
    </rPh>
    <rPh sb="2" eb="4">
      <t>トリキ</t>
    </rPh>
    <rPh sb="4" eb="6">
      <t>ジコウ</t>
    </rPh>
    <phoneticPr fontId="3"/>
  </si>
  <si>
    <t>費別</t>
    <rPh sb="0" eb="1">
      <t>ヒ</t>
    </rPh>
    <rPh sb="1" eb="2">
      <t>ベツ</t>
    </rPh>
    <phoneticPr fontId="3"/>
  </si>
  <si>
    <t>金額</t>
    <rPh sb="0" eb="2">
      <t>キンガク</t>
    </rPh>
    <phoneticPr fontId="3"/>
  </si>
  <si>
    <t>（住所・氏名）</t>
    <rPh sb="1" eb="3">
      <t>ジュウショ</t>
    </rPh>
    <rPh sb="4" eb="6">
      <t>シメイ</t>
    </rPh>
    <phoneticPr fontId="3"/>
  </si>
  <si>
    <t>㊞</t>
    <phoneticPr fontId="3"/>
  </si>
  <si>
    <t>建設業許可番号</t>
    <rPh sb="0" eb="3">
      <t>ケンセツギョウ</t>
    </rPh>
    <rPh sb="3" eb="5">
      <t>キョカ</t>
    </rPh>
    <rPh sb="5" eb="7">
      <t>バンゴウ</t>
    </rPh>
    <phoneticPr fontId="3"/>
  </si>
  <si>
    <t>計</t>
    <rPh sb="0" eb="1">
      <t>ケイ</t>
    </rPh>
    <phoneticPr fontId="3"/>
  </si>
  <si>
    <t>品名</t>
    <rPh sb="0" eb="2">
      <t>ヒンメイ</t>
    </rPh>
    <phoneticPr fontId="3"/>
  </si>
  <si>
    <t>規格</t>
    <rPh sb="0" eb="2">
      <t>キカク</t>
    </rPh>
    <phoneticPr fontId="3"/>
  </si>
  <si>
    <t>単位</t>
    <rPh sb="0" eb="2">
      <t>タンイ</t>
    </rPh>
    <phoneticPr fontId="3"/>
  </si>
  <si>
    <t>数量</t>
    <rPh sb="0" eb="2">
      <t>スウリョウ</t>
    </rPh>
    <phoneticPr fontId="3"/>
  </si>
  <si>
    <t>単価</t>
    <rPh sb="0" eb="2">
      <t>タンカ</t>
    </rPh>
    <phoneticPr fontId="3"/>
  </si>
  <si>
    <t>見積金額</t>
    <rPh sb="0" eb="2">
      <t>ミツモリ</t>
    </rPh>
    <rPh sb="2" eb="4">
      <t>キンガク</t>
    </rPh>
    <phoneticPr fontId="3"/>
  </si>
  <si>
    <t>備考</t>
    <rPh sb="0" eb="2">
      <t>ビコウ</t>
    </rPh>
    <phoneticPr fontId="3"/>
  </si>
  <si>
    <t xml:space="preserve">業者コード </t>
    <rPh sb="0" eb="2">
      <t>ギョウシャ</t>
    </rPh>
    <phoneticPr fontId="3"/>
  </si>
  <si>
    <t>電話番号</t>
    <rPh sb="0" eb="2">
      <t>デンワ</t>
    </rPh>
    <rPh sb="2" eb="4">
      <t>バンゴウ</t>
    </rPh>
    <phoneticPr fontId="3"/>
  </si>
  <si>
    <t>現場名称 No.</t>
    <rPh sb="0" eb="2">
      <t>ゲンバ</t>
    </rPh>
    <rPh sb="2" eb="4">
      <t>メイショウ</t>
    </rPh>
    <phoneticPr fontId="3"/>
  </si>
  <si>
    <t>名鉄六合</t>
    <rPh sb="0" eb="3">
      <t>メイテツロク</t>
    </rPh>
    <rPh sb="3" eb="4">
      <t>ゴウ</t>
    </rPh>
    <phoneticPr fontId="3"/>
  </si>
  <si>
    <t>052-201-5855</t>
    <phoneticPr fontId="3"/>
  </si>
  <si>
    <t>協力業者控用</t>
    <phoneticPr fontId="3"/>
  </si>
  <si>
    <t>下記の通り見積もり申し上げます</t>
    <phoneticPr fontId="3"/>
  </si>
  <si>
    <t>承認印</t>
    <phoneticPr fontId="3"/>
  </si>
  <si>
    <t>名鉄六合用</t>
    <rPh sb="4" eb="5">
      <t>ヨウ</t>
    </rPh>
    <phoneticPr fontId="3"/>
  </si>
  <si>
    <r>
      <t>にご入力下さい。</t>
    </r>
    <r>
      <rPr>
        <sz val="11"/>
        <color rgb="FFFF0000"/>
        <rFont val="游ゴシック"/>
        <family val="3"/>
        <charset val="128"/>
        <scheme val="minor"/>
      </rPr>
      <t>名鉄六合用</t>
    </r>
    <r>
      <rPr>
        <sz val="11"/>
        <color theme="1"/>
        <rFont val="游ゴシック"/>
        <family val="2"/>
        <charset val="128"/>
        <scheme val="minor"/>
      </rPr>
      <t>を弊社に提出ください。</t>
    </r>
    <rPh sb="2" eb="4">
      <t>ニュウリョク</t>
    </rPh>
    <rPh sb="4" eb="5">
      <t>クダ</t>
    </rPh>
    <rPh sb="14" eb="16">
      <t>ヘイシャ</t>
    </rPh>
    <rPh sb="17" eb="19">
      <t>テイシュツ</t>
    </rPh>
    <phoneticPr fontId="3"/>
  </si>
  <si>
    <t>円</t>
    <rPh sb="0" eb="1">
      <t>エン</t>
    </rPh>
    <phoneticPr fontId="3"/>
  </si>
  <si>
    <t>インボイス
登録番号</t>
    <rPh sb="6" eb="10">
      <t>トウロクバンゴウ</t>
    </rPh>
    <phoneticPr fontId="3"/>
  </si>
  <si>
    <t>協力業者控用</t>
    <rPh sb="0" eb="4">
      <t>キョウリョクギョウシャ</t>
    </rPh>
    <rPh sb="4" eb="5">
      <t>ヒカ</t>
    </rPh>
    <rPh sb="5" eb="6">
      <t>ヨウ</t>
    </rPh>
    <phoneticPr fontId="3"/>
  </si>
  <si>
    <r>
      <t>本　　社　　　</t>
    </r>
    <r>
      <rPr>
        <b/>
        <sz val="16"/>
        <color theme="1"/>
        <rFont val="游ゴシック"/>
        <family val="3"/>
        <charset val="128"/>
        <scheme val="minor"/>
      </rPr>
      <t>正</t>
    </r>
    <r>
      <rPr>
        <sz val="16"/>
        <color theme="1"/>
        <rFont val="游ゴシック"/>
        <family val="2"/>
        <charset val="128"/>
        <scheme val="minor"/>
      </rPr>
      <t>　　　　　　　　　　　　　　　　</t>
    </r>
    <r>
      <rPr>
        <sz val="16"/>
        <color rgb="FFFF0000"/>
        <rFont val="游ゴシック"/>
        <family val="3"/>
        <charset val="128"/>
        <scheme val="minor"/>
      </rPr>
      <t>名鉄六合用</t>
    </r>
    <rPh sb="0" eb="1">
      <t>ホン</t>
    </rPh>
    <rPh sb="3" eb="4">
      <t>シャ</t>
    </rPh>
    <rPh sb="7" eb="8">
      <t>セイ</t>
    </rPh>
    <rPh sb="24" eb="28">
      <t>メイテツロクゴウ</t>
    </rPh>
    <rPh sb="28" eb="29">
      <t>ヨウ</t>
    </rPh>
    <phoneticPr fontId="3"/>
  </si>
  <si>
    <t>業者コード</t>
    <rPh sb="0" eb="2">
      <t>ギョウシャ</t>
    </rPh>
    <phoneticPr fontId="3"/>
  </si>
  <si>
    <t>請　求　書</t>
    <rPh sb="0" eb="1">
      <t>ショウ</t>
    </rPh>
    <rPh sb="2" eb="3">
      <t>モトム</t>
    </rPh>
    <rPh sb="4" eb="5">
      <t>ショ</t>
    </rPh>
    <phoneticPr fontId="3"/>
  </si>
  <si>
    <t>４桁コード</t>
  </si>
  <si>
    <t>４桁コード</t>
    <rPh sb="1" eb="2">
      <t>ケタ</t>
    </rPh>
    <phoneticPr fontId="3"/>
  </si>
  <si>
    <t>名鉄六合株式会社</t>
    <rPh sb="0" eb="2">
      <t>メイテツ</t>
    </rPh>
    <rPh sb="2" eb="4">
      <t>ロクゴウ</t>
    </rPh>
    <rPh sb="4" eb="6">
      <t>カブシキ</t>
    </rPh>
    <rPh sb="6" eb="8">
      <t>カイシャ</t>
    </rPh>
    <phoneticPr fontId="3"/>
  </si>
  <si>
    <t>御中</t>
    <rPh sb="0" eb="2">
      <t>オンチュウ</t>
    </rPh>
    <phoneticPr fontId="3"/>
  </si>
  <si>
    <t>請　求　者</t>
    <rPh sb="0" eb="1">
      <t>ショウ</t>
    </rPh>
    <rPh sb="2" eb="3">
      <t>モトム</t>
    </rPh>
    <rPh sb="4" eb="5">
      <t>モノ</t>
    </rPh>
    <phoneticPr fontId="3"/>
  </si>
  <si>
    <t>インボイス　登録番号</t>
    <rPh sb="6" eb="8">
      <t>トウロク</t>
    </rPh>
    <rPh sb="8" eb="10">
      <t>バンゴウ</t>
    </rPh>
    <phoneticPr fontId="3"/>
  </si>
  <si>
    <t>住所</t>
    <rPh sb="0" eb="2">
      <t>ジュウショ</t>
    </rPh>
    <phoneticPr fontId="3"/>
  </si>
  <si>
    <t>社名</t>
    <rPh sb="0" eb="2">
      <t>シャメイ</t>
    </rPh>
    <phoneticPr fontId="3"/>
  </si>
  <si>
    <t>作業所名</t>
    <rPh sb="0" eb="3">
      <t>サギョウショ</t>
    </rPh>
    <rPh sb="3" eb="4">
      <t>メイ</t>
    </rPh>
    <phoneticPr fontId="3"/>
  </si>
  <si>
    <t>ＴＥＬ</t>
    <phoneticPr fontId="3"/>
  </si>
  <si>
    <t>式</t>
    <rPh sb="0" eb="1">
      <t>シキ</t>
    </rPh>
    <phoneticPr fontId="3"/>
  </si>
  <si>
    <t>税率</t>
    <rPh sb="0" eb="2">
      <t>ゼイリツ</t>
    </rPh>
    <phoneticPr fontId="3"/>
  </si>
  <si>
    <t>合計</t>
    <rPh sb="0" eb="2">
      <t>ゴウケイ</t>
    </rPh>
    <phoneticPr fontId="3"/>
  </si>
  <si>
    <r>
      <t>にご入力し、</t>
    </r>
    <r>
      <rPr>
        <sz val="12"/>
        <color rgb="FFFF0000"/>
        <rFont val="游ゴシック"/>
        <family val="3"/>
        <charset val="128"/>
        <scheme val="minor"/>
      </rPr>
      <t>本社 正</t>
    </r>
    <r>
      <rPr>
        <sz val="12"/>
        <color theme="1"/>
        <rFont val="游ゴシック"/>
        <family val="3"/>
        <charset val="128"/>
        <scheme val="minor"/>
      </rPr>
      <t>を提出ください。</t>
    </r>
    <rPh sb="2" eb="4">
      <t>ニュウリョク</t>
    </rPh>
    <rPh sb="6" eb="8">
      <t>ホンシャ</t>
    </rPh>
    <rPh sb="9" eb="10">
      <t>セイ</t>
    </rPh>
    <rPh sb="11" eb="13">
      <t>テイシュツ</t>
    </rPh>
    <phoneticPr fontId="16"/>
  </si>
  <si>
    <t>部長</t>
    <rPh sb="0" eb="2">
      <t>ブチョウ</t>
    </rPh>
    <phoneticPr fontId="3"/>
  </si>
  <si>
    <t>資材</t>
    <rPh sb="0" eb="2">
      <t>シザイ</t>
    </rPh>
    <phoneticPr fontId="3"/>
  </si>
  <si>
    <t>２．契約外請求で記載内容が多い場合には、この用紙と同じ大きさの別紙に記載し、この請求書を表紙として使用し、「別紙明細の通り」として合計のみ記載の上、当該明細表を添付してください。</t>
    <rPh sb="2" eb="5">
      <t>ケイヤクガイ</t>
    </rPh>
    <rPh sb="5" eb="7">
      <t>セイキュウ</t>
    </rPh>
    <rPh sb="8" eb="10">
      <t>キサイ</t>
    </rPh>
    <rPh sb="10" eb="12">
      <t>ナイヨウ</t>
    </rPh>
    <rPh sb="13" eb="14">
      <t>オオ</t>
    </rPh>
    <rPh sb="15" eb="17">
      <t>バアイ</t>
    </rPh>
    <rPh sb="22" eb="24">
      <t>ヨウシ</t>
    </rPh>
    <rPh sb="25" eb="26">
      <t>オナ</t>
    </rPh>
    <rPh sb="27" eb="28">
      <t>オオ</t>
    </rPh>
    <rPh sb="31" eb="33">
      <t>ベッシ</t>
    </rPh>
    <rPh sb="34" eb="36">
      <t>キサイ</t>
    </rPh>
    <rPh sb="40" eb="43">
      <t>セイキュウショ</t>
    </rPh>
    <rPh sb="44" eb="46">
      <t>ヒョウシ</t>
    </rPh>
    <rPh sb="49" eb="51">
      <t>シヨウ</t>
    </rPh>
    <rPh sb="54" eb="56">
      <t>ベッシ</t>
    </rPh>
    <rPh sb="56" eb="58">
      <t>メイサイ</t>
    </rPh>
    <rPh sb="59" eb="60">
      <t>トオ</t>
    </rPh>
    <rPh sb="65" eb="67">
      <t>ゴウケイ</t>
    </rPh>
    <rPh sb="69" eb="71">
      <t>キサイ</t>
    </rPh>
    <rPh sb="72" eb="73">
      <t>ウエ</t>
    </rPh>
    <rPh sb="74" eb="76">
      <t>トウガイ</t>
    </rPh>
    <rPh sb="76" eb="78">
      <t>メイサイ</t>
    </rPh>
    <rPh sb="78" eb="79">
      <t>ヒョウ</t>
    </rPh>
    <rPh sb="80" eb="82">
      <t>テンプ</t>
    </rPh>
    <phoneticPr fontId="3"/>
  </si>
  <si>
    <t>３．本社正に貴社押印後、毎月末日現在の出来高（納入高）により締切り後直ちに当該作業所にご提出ください。</t>
    <rPh sb="2" eb="4">
      <t>ホンシャ</t>
    </rPh>
    <rPh sb="4" eb="5">
      <t>セイ</t>
    </rPh>
    <rPh sb="6" eb="8">
      <t>キシャ</t>
    </rPh>
    <rPh sb="8" eb="10">
      <t>オウイン</t>
    </rPh>
    <rPh sb="10" eb="11">
      <t>ゴ</t>
    </rPh>
    <rPh sb="12" eb="14">
      <t>マイツキ</t>
    </rPh>
    <rPh sb="14" eb="16">
      <t>マツジツ</t>
    </rPh>
    <rPh sb="16" eb="18">
      <t>ゲンザイ</t>
    </rPh>
    <rPh sb="19" eb="22">
      <t>デキダカ</t>
    </rPh>
    <rPh sb="23" eb="25">
      <t>ノウニュウ</t>
    </rPh>
    <rPh sb="25" eb="26">
      <t>タカ</t>
    </rPh>
    <rPh sb="30" eb="32">
      <t>シメキ</t>
    </rPh>
    <rPh sb="33" eb="34">
      <t>ゴ</t>
    </rPh>
    <rPh sb="34" eb="35">
      <t>タダ</t>
    </rPh>
    <rPh sb="37" eb="39">
      <t>トウガイ</t>
    </rPh>
    <rPh sb="39" eb="42">
      <t>サギョウショ</t>
    </rPh>
    <rPh sb="44" eb="46">
      <t>テイシュツ</t>
    </rPh>
    <phoneticPr fontId="3"/>
  </si>
  <si>
    <t>Ｎｏ</t>
    <phoneticPr fontId="3"/>
  </si>
  <si>
    <t>契約No</t>
    <rPh sb="0" eb="2">
      <t>ケイヤク</t>
    </rPh>
    <phoneticPr fontId="3"/>
  </si>
  <si>
    <t>契約（注文）金額</t>
    <rPh sb="0" eb="2">
      <t>ケイヤク</t>
    </rPh>
    <rPh sb="3" eb="5">
      <t>チュウモン</t>
    </rPh>
    <rPh sb="6" eb="8">
      <t>キンガク</t>
    </rPh>
    <phoneticPr fontId="3"/>
  </si>
  <si>
    <t>出来高</t>
    <rPh sb="0" eb="3">
      <t>デキダカ</t>
    </rPh>
    <phoneticPr fontId="3"/>
  </si>
  <si>
    <t>金        額</t>
    <rPh sb="0" eb="1">
      <t>キン</t>
    </rPh>
    <rPh sb="9" eb="10">
      <t>ガク</t>
    </rPh>
    <phoneticPr fontId="3"/>
  </si>
  <si>
    <t>備　　　　　　　　　　　　考</t>
    <rPh sb="0" eb="1">
      <t>ビ</t>
    </rPh>
    <rPh sb="13" eb="14">
      <t>コウ</t>
    </rPh>
    <phoneticPr fontId="3"/>
  </si>
  <si>
    <t>税別</t>
    <rPh sb="0" eb="2">
      <t>ゼイベツ</t>
    </rPh>
    <phoneticPr fontId="3"/>
  </si>
  <si>
    <t>（税込）</t>
    <rPh sb="1" eb="3">
      <t>ゼイコ</t>
    </rPh>
    <phoneticPr fontId="3"/>
  </si>
  <si>
    <t>中間出来高×90％（税別）</t>
    <rPh sb="0" eb="5">
      <t>チュウカンデキダカ</t>
    </rPh>
    <rPh sb="10" eb="12">
      <t>ゼイベツ</t>
    </rPh>
    <phoneticPr fontId="3"/>
  </si>
  <si>
    <t>金　　額</t>
    <rPh sb="0" eb="1">
      <t>キン</t>
    </rPh>
    <rPh sb="3" eb="4">
      <t>ガク</t>
    </rPh>
    <phoneticPr fontId="3"/>
  </si>
  <si>
    <t>前回迄請求額（税別）</t>
    <rPh sb="0" eb="2">
      <t>ゼンカイ</t>
    </rPh>
    <rPh sb="2" eb="3">
      <t>マデ</t>
    </rPh>
    <rPh sb="3" eb="6">
      <t>セイキュウガク</t>
    </rPh>
    <rPh sb="7" eb="9">
      <t>ゼイベツ</t>
    </rPh>
    <phoneticPr fontId="3"/>
  </si>
  <si>
    <t>前回迄支払済額</t>
    <rPh sb="0" eb="3">
      <t>ゼンカイマデ</t>
    </rPh>
    <rPh sb="3" eb="5">
      <t>シハラ</t>
    </rPh>
    <rPh sb="5" eb="6">
      <t>スミ</t>
    </rPh>
    <rPh sb="6" eb="7">
      <t>ガク</t>
    </rPh>
    <phoneticPr fontId="3"/>
  </si>
  <si>
    <t>差引出来高（税別）</t>
    <rPh sb="0" eb="2">
      <t>サシヒキ</t>
    </rPh>
    <rPh sb="2" eb="5">
      <t>デキダカ</t>
    </rPh>
    <rPh sb="6" eb="8">
      <t>ゼイベツ</t>
    </rPh>
    <phoneticPr fontId="3"/>
  </si>
  <si>
    <t>差引残高</t>
    <rPh sb="0" eb="2">
      <t>サシヒキ</t>
    </rPh>
    <rPh sb="2" eb="4">
      <t>ザンダカ</t>
    </rPh>
    <phoneticPr fontId="3"/>
  </si>
  <si>
    <t>今回請求額（税別）</t>
    <rPh sb="0" eb="2">
      <t>コンカイ</t>
    </rPh>
    <rPh sb="2" eb="4">
      <t>セイキュウ</t>
    </rPh>
    <rPh sb="4" eb="5">
      <t>ガク</t>
    </rPh>
    <rPh sb="6" eb="8">
      <t>ゼイベツ</t>
    </rPh>
    <phoneticPr fontId="3"/>
  </si>
  <si>
    <t>今回査定額</t>
    <rPh sb="0" eb="2">
      <t>コンカイ</t>
    </rPh>
    <rPh sb="2" eb="5">
      <t>サテイガク</t>
    </rPh>
    <phoneticPr fontId="3"/>
  </si>
  <si>
    <t>消費税率／消費税額</t>
    <rPh sb="0" eb="4">
      <t>ショウヒゼイリツ</t>
    </rPh>
    <rPh sb="5" eb="9">
      <t>ショウヒゼイガク</t>
    </rPh>
    <phoneticPr fontId="3"/>
  </si>
  <si>
    <t>消費税率</t>
    <rPh sb="0" eb="4">
      <t>ショウヒゼイリツ</t>
    </rPh>
    <phoneticPr fontId="3"/>
  </si>
  <si>
    <t>税込合計</t>
    <rPh sb="0" eb="2">
      <t>ゼイコ</t>
    </rPh>
    <rPh sb="2" eb="4">
      <t>ゴウケイ</t>
    </rPh>
    <phoneticPr fontId="3"/>
  </si>
  <si>
    <t>費目</t>
    <rPh sb="0" eb="2">
      <t>ヒモク</t>
    </rPh>
    <phoneticPr fontId="3"/>
  </si>
  <si>
    <t>内容</t>
    <rPh sb="0" eb="2">
      <t>ナイヨウ</t>
    </rPh>
    <phoneticPr fontId="3"/>
  </si>
  <si>
    <t>費目別契約金額</t>
    <rPh sb="0" eb="3">
      <t>ヒモクベツ</t>
    </rPh>
    <rPh sb="3" eb="7">
      <t>ケイヤクキンガク</t>
    </rPh>
    <phoneticPr fontId="3"/>
  </si>
  <si>
    <t>前回迄の累計</t>
    <rPh sb="0" eb="2">
      <t>ゼンカイ</t>
    </rPh>
    <rPh sb="2" eb="3">
      <t>マデ</t>
    </rPh>
    <rPh sb="4" eb="6">
      <t>ルイケイ</t>
    </rPh>
    <phoneticPr fontId="3"/>
  </si>
  <si>
    <t>今回支払金額</t>
    <rPh sb="0" eb="2">
      <t>コンカイ</t>
    </rPh>
    <rPh sb="2" eb="4">
      <t>シハラ</t>
    </rPh>
    <rPh sb="4" eb="6">
      <t>キンガク</t>
    </rPh>
    <phoneticPr fontId="3"/>
  </si>
  <si>
    <t>小　　　　　　計</t>
    <rPh sb="0" eb="1">
      <t>ショウ</t>
    </rPh>
    <rPh sb="7" eb="8">
      <t>ケイ</t>
    </rPh>
    <phoneticPr fontId="3"/>
  </si>
  <si>
    <t>経　　　理</t>
    <rPh sb="0" eb="1">
      <t>ヘ</t>
    </rPh>
    <rPh sb="4" eb="5">
      <t>リ</t>
    </rPh>
    <phoneticPr fontId="3"/>
  </si>
  <si>
    <t>事務</t>
    <rPh sb="0" eb="2">
      <t>ジム</t>
    </rPh>
    <phoneticPr fontId="3"/>
  </si>
  <si>
    <t>所長</t>
    <rPh sb="0" eb="2">
      <t>ショチョウ</t>
    </rPh>
    <phoneticPr fontId="3"/>
  </si>
  <si>
    <t>現場代理人</t>
    <rPh sb="0" eb="2">
      <t>ゲンバ</t>
    </rPh>
    <rPh sb="2" eb="5">
      <t>ダイリニン</t>
    </rPh>
    <phoneticPr fontId="3"/>
  </si>
  <si>
    <t>担当者</t>
    <rPh sb="0" eb="3">
      <t>タントウシャ</t>
    </rPh>
    <phoneticPr fontId="3"/>
  </si>
  <si>
    <t>控除先</t>
    <rPh sb="0" eb="3">
      <t>コウジョサキ</t>
    </rPh>
    <phoneticPr fontId="3"/>
  </si>
  <si>
    <r>
      <t>請求書作成の御注意事項　</t>
    </r>
    <r>
      <rPr>
        <sz val="12"/>
        <color rgb="FFFF0000"/>
        <rFont val="游ゴシック"/>
        <family val="3"/>
        <charset val="128"/>
        <scheme val="minor"/>
      </rPr>
      <t>契約（注文書）Ｎｏ記入無き場合はお支払い出来ません。</t>
    </r>
    <rPh sb="0" eb="3">
      <t>セイキュウショ</t>
    </rPh>
    <rPh sb="3" eb="5">
      <t>サクセイ</t>
    </rPh>
    <rPh sb="6" eb="7">
      <t>オン</t>
    </rPh>
    <rPh sb="7" eb="9">
      <t>チュウイ</t>
    </rPh>
    <rPh sb="9" eb="11">
      <t>ジコウ</t>
    </rPh>
    <rPh sb="12" eb="14">
      <t>ケイヤク</t>
    </rPh>
    <rPh sb="15" eb="18">
      <t>チュウモンショ</t>
    </rPh>
    <rPh sb="21" eb="23">
      <t>キニュウ</t>
    </rPh>
    <rPh sb="23" eb="24">
      <t>ナ</t>
    </rPh>
    <rPh sb="25" eb="27">
      <t>バアイ</t>
    </rPh>
    <rPh sb="29" eb="31">
      <t>シハラ</t>
    </rPh>
    <rPh sb="32" eb="34">
      <t>デキ</t>
    </rPh>
    <phoneticPr fontId="3"/>
  </si>
  <si>
    <r>
      <t>１．</t>
    </r>
    <r>
      <rPr>
        <sz val="12"/>
        <color rgb="FFFF0000"/>
        <rFont val="游ゴシック"/>
        <family val="3"/>
        <charset val="128"/>
        <scheme val="minor"/>
      </rPr>
      <t>単価契約以外の契約分請求は本請求書を必ずお使いください。</t>
    </r>
    <rPh sb="2" eb="5">
      <t>ケイヤクガイ</t>
    </rPh>
    <rPh sb="6" eb="8">
      <t>イガイ</t>
    </rPh>
    <rPh sb="9" eb="11">
      <t>ケイヤク</t>
    </rPh>
    <rPh sb="11" eb="12">
      <t>ブン</t>
    </rPh>
    <rPh sb="12" eb="14">
      <t>セイキュウ</t>
    </rPh>
    <rPh sb="15" eb="16">
      <t>カナラ</t>
    </rPh>
    <rPh sb="18" eb="19">
      <t>ツカ</t>
    </rPh>
    <phoneticPr fontId="3"/>
  </si>
  <si>
    <t>小　　　　計</t>
    <rPh sb="0" eb="1">
      <t>ショウ</t>
    </rPh>
    <rPh sb="5" eb="6">
      <t>ケイ</t>
    </rPh>
    <phoneticPr fontId="3"/>
  </si>
  <si>
    <t>税率・消費税額</t>
    <rPh sb="0" eb="2">
      <t>ゼイリツ</t>
    </rPh>
    <rPh sb="3" eb="6">
      <t>ショウヒゼイ</t>
    </rPh>
    <rPh sb="6" eb="7">
      <t>ガク</t>
    </rPh>
    <phoneticPr fontId="3"/>
  </si>
  <si>
    <t>相　殺　伝　票</t>
    <rPh sb="0" eb="1">
      <t>ソウ</t>
    </rPh>
    <rPh sb="2" eb="3">
      <t>サツ</t>
    </rPh>
    <rPh sb="4" eb="5">
      <t>デン</t>
    </rPh>
    <rPh sb="6" eb="7">
      <t>ヒョウ</t>
    </rPh>
    <phoneticPr fontId="3"/>
  </si>
  <si>
    <t>相殺伝票No</t>
    <rPh sb="0" eb="2">
      <t>ソウサイ</t>
    </rPh>
    <rPh sb="2" eb="4">
      <t>デンピョウ</t>
    </rPh>
    <phoneticPr fontId="3"/>
  </si>
  <si>
    <t>年</t>
    <rPh sb="0" eb="1">
      <t>ネン</t>
    </rPh>
    <phoneticPr fontId="28"/>
  </si>
  <si>
    <t>月</t>
    <rPh sb="0" eb="1">
      <t>ツキ</t>
    </rPh>
    <phoneticPr fontId="28"/>
  </si>
  <si>
    <t>日</t>
    <rPh sb="0" eb="1">
      <t>ニチ</t>
    </rPh>
    <phoneticPr fontId="28"/>
  </si>
  <si>
    <t>請　求　明　細　書</t>
    <rPh sb="0" eb="1">
      <t>ショウ</t>
    </rPh>
    <rPh sb="2" eb="3">
      <t>モトム</t>
    </rPh>
    <rPh sb="4" eb="5">
      <t>メイ</t>
    </rPh>
    <rPh sb="6" eb="7">
      <t>ホソ</t>
    </rPh>
    <rPh sb="8" eb="9">
      <t>ショ</t>
    </rPh>
    <phoneticPr fontId="28"/>
  </si>
  <si>
    <t>本社正</t>
    <rPh sb="0" eb="2">
      <t>ホンシャ</t>
    </rPh>
    <rPh sb="2" eb="3">
      <t>セイ</t>
    </rPh>
    <phoneticPr fontId="28"/>
  </si>
  <si>
    <t>No.</t>
    <phoneticPr fontId="28"/>
  </si>
  <si>
    <t>1/2</t>
    <phoneticPr fontId="28"/>
  </si>
  <si>
    <t>作業所名</t>
    <rPh sb="0" eb="2">
      <t>サギョウ</t>
    </rPh>
    <rPh sb="2" eb="3">
      <t>ショ</t>
    </rPh>
    <rPh sb="3" eb="4">
      <t>メイ</t>
    </rPh>
    <phoneticPr fontId="28"/>
  </si>
  <si>
    <t>契約(注文書)No．</t>
    <rPh sb="0" eb="2">
      <t>ケイヤク</t>
    </rPh>
    <rPh sb="3" eb="6">
      <t>チュウモンショ</t>
    </rPh>
    <phoneticPr fontId="28"/>
  </si>
  <si>
    <t>請求者名</t>
    <rPh sb="0" eb="3">
      <t>セイキュウシャ</t>
    </rPh>
    <rPh sb="3" eb="4">
      <t>メイ</t>
    </rPh>
    <phoneticPr fontId="28"/>
  </si>
  <si>
    <t>出来高明細表</t>
    <rPh sb="0" eb="3">
      <t>デキダカ</t>
    </rPh>
    <rPh sb="3" eb="5">
      <t>メイサイ</t>
    </rPh>
    <rPh sb="5" eb="6">
      <t>ヒョウ</t>
    </rPh>
    <phoneticPr fontId="28"/>
  </si>
  <si>
    <t>名称及び概要</t>
    <rPh sb="0" eb="2">
      <t>メイショウ</t>
    </rPh>
    <rPh sb="2" eb="3">
      <t>オヨ</t>
    </rPh>
    <rPh sb="4" eb="6">
      <t>ガイヨウ</t>
    </rPh>
    <phoneticPr fontId="28"/>
  </si>
  <si>
    <t>単位</t>
    <rPh sb="0" eb="2">
      <t>タンイ</t>
    </rPh>
    <phoneticPr fontId="28"/>
  </si>
  <si>
    <t>数量</t>
    <rPh sb="0" eb="2">
      <t>スウリョウ</t>
    </rPh>
    <phoneticPr fontId="28"/>
  </si>
  <si>
    <t>単価</t>
    <rPh sb="0" eb="2">
      <t>タンカ</t>
    </rPh>
    <phoneticPr fontId="28"/>
  </si>
  <si>
    <t>金額</t>
    <rPh sb="0" eb="2">
      <t>キンガク</t>
    </rPh>
    <phoneticPr fontId="28"/>
  </si>
  <si>
    <t>数量又％</t>
    <rPh sb="0" eb="2">
      <t>スウリョウ</t>
    </rPh>
    <rPh sb="2" eb="3">
      <t>マタ</t>
    </rPh>
    <phoneticPr fontId="28"/>
  </si>
  <si>
    <t>備考</t>
    <rPh sb="0" eb="2">
      <t>ビコウ</t>
    </rPh>
    <phoneticPr fontId="28"/>
  </si>
  <si>
    <t>工事進捗状況</t>
    <rPh sb="0" eb="2">
      <t>コウジ</t>
    </rPh>
    <rPh sb="2" eb="4">
      <t>シンチョク</t>
    </rPh>
    <rPh sb="4" eb="6">
      <t>ジョウキョウ</t>
    </rPh>
    <phoneticPr fontId="28"/>
  </si>
  <si>
    <t>工　　　　　務</t>
    <rPh sb="0" eb="1">
      <t>コウ</t>
    </rPh>
    <rPh sb="6" eb="7">
      <t>ツトム</t>
    </rPh>
    <phoneticPr fontId="28"/>
  </si>
  <si>
    <t>作業所印</t>
    <rPh sb="0" eb="2">
      <t>サギョウ</t>
    </rPh>
    <rPh sb="2" eb="3">
      <t>ショ</t>
    </rPh>
    <rPh sb="3" eb="4">
      <t>イン</t>
    </rPh>
    <phoneticPr fontId="28"/>
  </si>
  <si>
    <t>工事費一式</t>
    <rPh sb="0" eb="3">
      <t>コウジヒ</t>
    </rPh>
    <rPh sb="3" eb="5">
      <t>イッシキ</t>
    </rPh>
    <phoneticPr fontId="3"/>
  </si>
  <si>
    <t>諸経費</t>
    <rPh sb="0" eb="3">
      <t>ショケイヒ</t>
    </rPh>
    <phoneticPr fontId="3"/>
  </si>
  <si>
    <t>合計</t>
    <rPh sb="0" eb="2">
      <t>ゴウケイ</t>
    </rPh>
    <phoneticPr fontId="3"/>
  </si>
  <si>
    <t>値引き</t>
    <rPh sb="0" eb="2">
      <t>ネビ</t>
    </rPh>
    <phoneticPr fontId="3"/>
  </si>
  <si>
    <t>改計</t>
    <rPh sb="0" eb="1">
      <t>カイ</t>
    </rPh>
    <rPh sb="1" eb="2">
      <t>ケイ</t>
    </rPh>
    <phoneticPr fontId="3"/>
  </si>
  <si>
    <t>インボイス登録番号：</t>
    <rPh sb="5" eb="9">
      <t>トウロクバンゴウ</t>
    </rPh>
    <phoneticPr fontId="28"/>
  </si>
  <si>
    <t>納入月日</t>
    <rPh sb="0" eb="2">
      <t>ノウニュウ</t>
    </rPh>
    <rPh sb="2" eb="3">
      <t>ツキ</t>
    </rPh>
    <rPh sb="3" eb="4">
      <t>ヒ</t>
    </rPh>
    <phoneticPr fontId="28"/>
  </si>
  <si>
    <t>✓</t>
    <phoneticPr fontId="3"/>
  </si>
  <si>
    <t>費目</t>
    <rPh sb="0" eb="2">
      <t>ヒモク</t>
    </rPh>
    <phoneticPr fontId="28"/>
  </si>
  <si>
    <t>契約工事　見積～請求まで</t>
    <rPh sb="0" eb="2">
      <t>ケイヤク</t>
    </rPh>
    <rPh sb="2" eb="4">
      <t>コウジ</t>
    </rPh>
    <rPh sb="5" eb="7">
      <t>ミツモリ</t>
    </rPh>
    <rPh sb="8" eb="10">
      <t>セイキュウ</t>
    </rPh>
    <phoneticPr fontId="3"/>
  </si>
  <si>
    <t>別紙明細による</t>
    <rPh sb="0" eb="2">
      <t>ベッシ</t>
    </rPh>
    <rPh sb="2" eb="4">
      <t>メイサイ</t>
    </rPh>
    <phoneticPr fontId="3"/>
  </si>
  <si>
    <t>式</t>
    <rPh sb="0" eb="1">
      <t>シキ</t>
    </rPh>
    <phoneticPr fontId="3"/>
  </si>
  <si>
    <t>見積明細は別紙を作成し添付してください。書式は問いません。</t>
    <rPh sb="0" eb="2">
      <t>ミツモリ</t>
    </rPh>
    <rPh sb="2" eb="4">
      <t>メイサイ</t>
    </rPh>
    <rPh sb="5" eb="7">
      <t>ベッシ</t>
    </rPh>
    <rPh sb="8" eb="10">
      <t>サクセイ</t>
    </rPh>
    <rPh sb="11" eb="13">
      <t>テンプ</t>
    </rPh>
    <rPh sb="20" eb="22">
      <t>ショシキ</t>
    </rPh>
    <rPh sb="23" eb="24">
      <t>ト</t>
    </rPh>
    <phoneticPr fontId="3"/>
  </si>
  <si>
    <t>現場名称№、業者コードなどが不明な場合は、本社工務部へお問い合わせください。</t>
    <rPh sb="0" eb="2">
      <t>ゲンバ</t>
    </rPh>
    <rPh sb="2" eb="4">
      <t>メイショウ</t>
    </rPh>
    <rPh sb="6" eb="8">
      <t>ギョウシャ</t>
    </rPh>
    <rPh sb="14" eb="16">
      <t>フメイ</t>
    </rPh>
    <rPh sb="17" eb="19">
      <t>バアイ</t>
    </rPh>
    <rPh sb="21" eb="23">
      <t>ホンシャ</t>
    </rPh>
    <rPh sb="23" eb="25">
      <t>コウム</t>
    </rPh>
    <rPh sb="25" eb="26">
      <t>ブ</t>
    </rPh>
    <rPh sb="28" eb="29">
      <t>ト</t>
    </rPh>
    <rPh sb="30" eb="31">
      <t>ア</t>
    </rPh>
    <phoneticPr fontId="3"/>
  </si>
  <si>
    <t>インボイス登録番号を忘れずに入力願います。</t>
    <rPh sb="5" eb="9">
      <t>トウロクバンゴウ</t>
    </rPh>
    <rPh sb="10" eb="11">
      <t>ワス</t>
    </rPh>
    <rPh sb="14" eb="17">
      <t>ニュウリョクネガ</t>
    </rPh>
    <phoneticPr fontId="3"/>
  </si>
  <si>
    <t>御社名の㊞の箇所に会社印を押印して提出願います。</t>
    <rPh sb="0" eb="2">
      <t>オンシャ</t>
    </rPh>
    <rPh sb="2" eb="3">
      <t>メイ</t>
    </rPh>
    <rPh sb="6" eb="8">
      <t>カショ</t>
    </rPh>
    <rPh sb="9" eb="11">
      <t>カイシャ</t>
    </rPh>
    <rPh sb="11" eb="12">
      <t>イン</t>
    </rPh>
    <rPh sb="13" eb="15">
      <t>オウイン</t>
    </rPh>
    <rPh sb="17" eb="19">
      <t>テイシュツ</t>
    </rPh>
    <rPh sb="19" eb="20">
      <t>ネガ</t>
    </rPh>
    <phoneticPr fontId="3"/>
  </si>
  <si>
    <t>消費税別</t>
    <rPh sb="0" eb="3">
      <t>ショウヒゼイ</t>
    </rPh>
    <rPh sb="3" eb="4">
      <t>ベツ</t>
    </rPh>
    <phoneticPr fontId="3"/>
  </si>
  <si>
    <t>作業所名</t>
    <phoneticPr fontId="28"/>
  </si>
  <si>
    <t>名称</t>
    <rPh sb="0" eb="2">
      <t>メイショウ</t>
    </rPh>
    <phoneticPr fontId="28"/>
  </si>
  <si>
    <t>規格</t>
    <rPh sb="0" eb="2">
      <t>キカク</t>
    </rPh>
    <phoneticPr fontId="28"/>
  </si>
  <si>
    <t>小　　　　　計</t>
    <rPh sb="0" eb="1">
      <t>ショウ</t>
    </rPh>
    <rPh sb="6" eb="7">
      <t>ケイ</t>
    </rPh>
    <phoneticPr fontId="28"/>
  </si>
  <si>
    <t>値　　　　　引</t>
    <rPh sb="0" eb="1">
      <t>ネ</t>
    </rPh>
    <rPh sb="6" eb="7">
      <t>イン</t>
    </rPh>
    <phoneticPr fontId="28"/>
  </si>
  <si>
    <t>改　　　　　計</t>
    <rPh sb="0" eb="1">
      <t>アラタ</t>
    </rPh>
    <rPh sb="6" eb="7">
      <t>ケイ</t>
    </rPh>
    <phoneticPr fontId="28"/>
  </si>
  <si>
    <t>法定福利費</t>
    <rPh sb="0" eb="5">
      <t>ホウテイフクリヒ</t>
    </rPh>
    <phoneticPr fontId="3"/>
  </si>
  <si>
    <t>工事費A</t>
    <rPh sb="0" eb="3">
      <t>コウジヒ</t>
    </rPh>
    <phoneticPr fontId="3"/>
  </si>
  <si>
    <t>工事費B</t>
    <rPh sb="0" eb="3">
      <t>コウジヒ</t>
    </rPh>
    <phoneticPr fontId="3"/>
  </si>
  <si>
    <t>工事費C</t>
    <rPh sb="0" eb="3">
      <t>コウジヒ</t>
    </rPh>
    <phoneticPr fontId="3"/>
  </si>
  <si>
    <t>工事費D</t>
    <rPh sb="0" eb="3">
      <t>コウジヒ</t>
    </rPh>
    <phoneticPr fontId="3"/>
  </si>
  <si>
    <t>工事費E</t>
    <rPh sb="0" eb="3">
      <t>コウジヒ</t>
    </rPh>
    <phoneticPr fontId="3"/>
  </si>
  <si>
    <t>工事費合計</t>
    <rPh sb="0" eb="5">
      <t>コウジヒゴウケイ</t>
    </rPh>
    <phoneticPr fontId="3"/>
  </si>
  <si>
    <t>合　　　計</t>
    <rPh sb="0" eb="1">
      <t>アイ</t>
    </rPh>
    <rPh sb="4" eb="5">
      <t>ケイ</t>
    </rPh>
    <phoneticPr fontId="3"/>
  </si>
  <si>
    <t>値　引　き</t>
    <rPh sb="0" eb="1">
      <t>アタイ</t>
    </rPh>
    <rPh sb="2" eb="3">
      <t>イン</t>
    </rPh>
    <phoneticPr fontId="3"/>
  </si>
  <si>
    <t>改　　　計</t>
    <rPh sb="0" eb="1">
      <t>カイ</t>
    </rPh>
    <rPh sb="4" eb="5">
      <t>ケイ</t>
    </rPh>
    <phoneticPr fontId="3"/>
  </si>
  <si>
    <t>見　　　積　　　明　　　細　　　書</t>
    <rPh sb="0" eb="1">
      <t>ミ</t>
    </rPh>
    <rPh sb="4" eb="5">
      <t>セキ</t>
    </rPh>
    <rPh sb="8" eb="9">
      <t>メイ</t>
    </rPh>
    <rPh sb="12" eb="13">
      <t>ホソ</t>
    </rPh>
    <rPh sb="16" eb="17">
      <t>ショ</t>
    </rPh>
    <phoneticPr fontId="28"/>
  </si>
  <si>
    <t>【総　　括】</t>
    <rPh sb="1" eb="2">
      <t>ソウ</t>
    </rPh>
    <rPh sb="4" eb="5">
      <t>クク</t>
    </rPh>
    <phoneticPr fontId="3"/>
  </si>
  <si>
    <t>【工事費A】</t>
    <rPh sb="1" eb="3">
      <t>コウジ</t>
    </rPh>
    <rPh sb="3" eb="4">
      <t>ヒ</t>
    </rPh>
    <phoneticPr fontId="3"/>
  </si>
  <si>
    <t>別紙の契約明細(中項目)に工事費、諸経費、法定福利費を入力後、値引きまたは端数整理を行った</t>
    <rPh sb="0" eb="2">
      <t>ベッシ</t>
    </rPh>
    <rPh sb="3" eb="7">
      <t>ケイヤクメイサイ</t>
    </rPh>
    <rPh sb="8" eb="9">
      <t>チュウ</t>
    </rPh>
    <rPh sb="9" eb="11">
      <t>コウモク</t>
    </rPh>
    <rPh sb="13" eb="16">
      <t>コウジヒ</t>
    </rPh>
    <rPh sb="17" eb="20">
      <t>ショケイヒ</t>
    </rPh>
    <rPh sb="21" eb="26">
      <t>ホウテイフクリヒ</t>
    </rPh>
    <rPh sb="27" eb="29">
      <t>ニュウリョク</t>
    </rPh>
    <rPh sb="29" eb="30">
      <t>ゴ</t>
    </rPh>
    <rPh sb="31" eb="33">
      <t>ネビ</t>
    </rPh>
    <rPh sb="37" eb="39">
      <t>ハスウ</t>
    </rPh>
    <rPh sb="39" eb="41">
      <t>セイリ</t>
    </rPh>
    <rPh sb="42" eb="43">
      <t>オコナ</t>
    </rPh>
    <phoneticPr fontId="3"/>
  </si>
  <si>
    <t>改計を入力してください。その金額が見積書に反映されるようになっています。</t>
    <rPh sb="0" eb="1">
      <t>アラタ</t>
    </rPh>
    <rPh sb="1" eb="2">
      <t>ケイ</t>
    </rPh>
    <rPh sb="3" eb="5">
      <t>ニュウリョク</t>
    </rPh>
    <rPh sb="14" eb="16">
      <t>キンガク</t>
    </rPh>
    <rPh sb="17" eb="19">
      <t>ミツモリ</t>
    </rPh>
    <rPh sb="19" eb="20">
      <t>ショ</t>
    </rPh>
    <rPh sb="21" eb="23">
      <t>ハンエイ</t>
    </rPh>
    <phoneticPr fontId="3"/>
  </si>
  <si>
    <t>愛知県名古屋市中区錦3-10-33</t>
    <rPh sb="0" eb="7">
      <t>アイチケンナゴヤシ</t>
    </rPh>
    <rPh sb="7" eb="9">
      <t>ナカク</t>
    </rPh>
    <rPh sb="9" eb="10">
      <t>ニシキ</t>
    </rPh>
    <phoneticPr fontId="3"/>
  </si>
  <si>
    <t>SISビル　5階</t>
    <rPh sb="7" eb="8">
      <t>カイ</t>
    </rPh>
    <phoneticPr fontId="3"/>
  </si>
  <si>
    <t>1234567890123</t>
    <phoneticPr fontId="3"/>
  </si>
  <si>
    <t>名古屋市中区錦3-10-33</t>
    <rPh sb="0" eb="4">
      <t>ナゴヤシ</t>
    </rPh>
    <rPh sb="4" eb="6">
      <t>ナカク</t>
    </rPh>
    <rPh sb="6" eb="7">
      <t>ニシキ</t>
    </rPh>
    <phoneticPr fontId="3"/>
  </si>
  <si>
    <t>名鉄六合㈱本社ビル新築工事</t>
    <rPh sb="0" eb="5">
      <t>メイテツロクゴウカブ</t>
    </rPh>
    <rPh sb="5" eb="7">
      <t>ホンシャ</t>
    </rPh>
    <rPh sb="9" eb="13">
      <t>シンチクコウジ</t>
    </rPh>
    <phoneticPr fontId="3"/>
  </si>
  <si>
    <t>愛知県知事許可(特-3)第104122号</t>
    <rPh sb="0" eb="5">
      <t>アイチケンチジ</t>
    </rPh>
    <rPh sb="5" eb="7">
      <t>キョカ</t>
    </rPh>
    <rPh sb="8" eb="9">
      <t>トク</t>
    </rPh>
    <rPh sb="12" eb="13">
      <t>ダイ</t>
    </rPh>
    <rPh sb="19" eb="20">
      <t>ゴウ</t>
    </rPh>
    <phoneticPr fontId="3"/>
  </si>
  <si>
    <t>契約掛率</t>
    <rPh sb="0" eb="3">
      <t>ケイヤクカ</t>
    </rPh>
    <rPh sb="3" eb="4">
      <t>リツ</t>
    </rPh>
    <phoneticPr fontId="3"/>
  </si>
  <si>
    <t>改計÷合計</t>
    <rPh sb="0" eb="1">
      <t>カイ</t>
    </rPh>
    <rPh sb="1" eb="2">
      <t>ケイ</t>
    </rPh>
    <rPh sb="3" eb="5">
      <t>ゴウケイ</t>
    </rPh>
    <phoneticPr fontId="3"/>
  </si>
  <si>
    <t>合計×契約掛率</t>
    <rPh sb="0" eb="2">
      <t>ゴウケイ</t>
    </rPh>
    <rPh sb="3" eb="5">
      <t>ケイヤク</t>
    </rPh>
    <rPh sb="5" eb="7">
      <t>カケリツ</t>
    </rPh>
    <phoneticPr fontId="3"/>
  </si>
  <si>
    <t>№1</t>
    <phoneticPr fontId="3"/>
  </si>
  <si>
    <t>№2</t>
    <phoneticPr fontId="3"/>
  </si>
  <si>
    <t>契約掛率</t>
    <rPh sb="0" eb="4">
      <t>ケイヤクカケリツ</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</si>
  <si>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</si>
  <si>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</si>
  <si>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</si>
  <si>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</si>
  <si>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</si>
  <si>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</si>
  <si>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</si>
  <si>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</si>
  <si>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</si>
  <si>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</si>
  <si>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</si>
  <si>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</si>
  <si>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</si>
  <si>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</si>
  <si>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</si>
  <si>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</si>
  <si>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</si>
  <si>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</si>
  <si>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</si>
  <si>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</si>
  <si>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</si>
  <si>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</si>
  <si>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</si>
  <si>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</si>
  <si>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</si>
  <si>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</si>
  <si>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箇所</t>
    <rPh sb="0" eb="2">
      <t>カショ</t>
    </rPh>
    <phoneticPr fontId="3"/>
  </si>
  <si>
    <t>契約明細表</t>
    <rPh sb="0" eb="2">
      <t>ケイヤク</t>
    </rPh>
    <rPh sb="2" eb="4">
      <t>メイサイ</t>
    </rPh>
    <rPh sb="4" eb="5">
      <t>ヒョウ</t>
    </rPh>
    <phoneticPr fontId="28"/>
  </si>
  <si>
    <t>12345678</t>
    <phoneticPr fontId="3"/>
  </si>
  <si>
    <t>工事責任者</t>
    <rPh sb="0" eb="2">
      <t>コウジ</t>
    </rPh>
    <rPh sb="2" eb="5">
      <t>セキニンシャ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</si>
</sst>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43" formatCode="_ * #,##0.00_ ;_ * \-#,##0.00_ ;_ * &quot;-&quot;??_ ;_ @_ "/>
    <numFmt numFmtId="176" formatCode="0_ ;[Red]\-0\ "/>
    <numFmt numFmtId="177" formatCode="#,##0.00_ "/>
    <numFmt numFmtId="178" formatCode="0_ "/>
    <numFmt numFmtId="179" formatCode="0.0%"/>
    <numFmt numFmtId="180" formatCode="#,##0.0;[Red]\-#,##0.0"/>
    <numFmt numFmtId="181" formatCode="#,##0_ "/>
    <numFmt numFmtId="182" formatCode="#,##0;&quot;▲ &quot;#,##0"/>
    <numFmt numFmtId="183" formatCode="#,##0;&quot;△ &quot;#,##0"/>
    <numFmt numFmtId="184" formatCode="[$-F800]dddd\,\ mmmm\ dd\,\ yyyy"/>
    <numFmt numFmtId="185" formatCode="0.00_);[Red]\(0.00\)"/>
  </numFmts>
  <fonts count="42">
    <font>
      <sz val="11"/>
      <color theme="1"/>
      <name val="游ゴシック"/>
      <family val="2"/>
      <charset val="128"/>
      <scheme val="minor"/>
    </font>
    <font>
      <sz val="11"/>
      <color theme="1"/>
      <name val="游ゴシック"/>
      <family val="2"/>
      <charset val="128"/>
      <scheme val="minor"/>
    </font>
    <font>
      <b/>
      <u/>
      <sz val="20"/>
      <color theme="1"/>
      <name val="游ゴシック"/>
      <family val="3"/>
      <charset val="128"/>
      <scheme val="minor"/>
    </font>
    <font>
      <sz val="6"/>
      <name val="游ゴシック"/>
      <family val="2"/>
      <charset val="128"/>
      <scheme val="minor"/>
    </font>
    <font>
      <b/>
      <u/>
      <sz val="11"/>
      <color theme="1"/>
      <name val="游ゴシック"/>
      <family val="3"/>
      <charset val="128"/>
      <scheme val="minor"/>
    </font>
    <font>
      <sz val="16"/>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6"/>
      <color theme="1"/>
      <name val="游ゴシック"/>
      <family val="3"/>
      <charset val="128"/>
      <scheme val="minor"/>
    </font>
    <font>
      <sz val="18"/>
      <color theme="1"/>
      <name val="游ゴシック"/>
      <family val="2"/>
      <charset val="128"/>
      <scheme val="minor"/>
    </font>
    <font>
      <sz val="9"/>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9"/>
      <color indexed="81"/>
      <name val="MS P ゴシック"/>
      <family val="3"/>
      <charset val="128"/>
    </font>
    <font>
      <sz val="12"/>
      <color theme="1"/>
      <name val="游ゴシック"/>
      <family val="2"/>
      <charset val="128"/>
      <scheme val="minor"/>
    </font>
    <font>
      <sz val="8"/>
      <color theme="1"/>
      <name val="游ゴシック"/>
      <family val="3"/>
      <charset val="128"/>
      <scheme val="minor"/>
    </font>
    <font>
      <sz val="16"/>
      <color rgb="FFFF0000"/>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sz val="16"/>
      <color theme="1"/>
      <name val="游ゴシック"/>
      <family val="3"/>
      <charset val="128"/>
      <scheme val="minor"/>
    </font>
    <font>
      <sz val="12"/>
      <name val="游ゴシック"/>
      <family val="3"/>
      <charset val="128"/>
      <scheme val="minor"/>
    </font>
    <font>
      <sz val="14"/>
      <color theme="1"/>
      <name val="游ゴシック"/>
      <family val="2"/>
      <charset val="128"/>
      <scheme val="minor"/>
    </font>
    <font>
      <sz val="12"/>
      <color rgb="FFFF0000"/>
      <name val="游ゴシック"/>
      <family val="3"/>
      <charset val="128"/>
      <scheme val="minor"/>
    </font>
    <font>
      <sz val="8"/>
      <color theme="1"/>
      <name val="游ゴシック"/>
      <family val="2"/>
      <charset val="128"/>
      <scheme val="minor"/>
    </font>
    <font>
      <sz val="14"/>
      <color theme="1"/>
      <name val="游ゴシック"/>
      <family val="3"/>
      <charset val="128"/>
      <scheme val="minor"/>
    </font>
    <font>
      <sz val="11"/>
      <name val="ＭＳ Ｐゴシック"/>
      <family val="3"/>
      <charset val="128"/>
    </font>
    <font>
      <sz val="6"/>
      <name val="ＭＳ Ｐゴシック"/>
      <family val="3"/>
      <charset val="128"/>
    </font>
    <font>
      <sz val="8"/>
      <name val="ＭＳ Ｐゴシック"/>
      <family val="3"/>
      <charset val="128"/>
    </font>
    <font>
      <b/>
      <sz val="18"/>
      <name val="ＭＳ Ｐゴシック"/>
      <family val="3"/>
      <charset val="128"/>
    </font>
    <font>
      <sz val="9"/>
      <name val="ＭＳ Ｐゴシック"/>
      <family val="3"/>
      <charset val="128"/>
    </font>
    <font>
      <b/>
      <sz val="11"/>
      <name val="ＭＳ Ｐゴシック"/>
      <family val="3"/>
      <charset val="128"/>
    </font>
    <font>
      <sz val="11"/>
      <name val="ＭＳ Ｐ明朝"/>
      <family val="1"/>
      <charset val="128"/>
    </font>
    <font>
      <b/>
      <sz val="18"/>
      <color theme="3"/>
      <name val="游ゴシック"/>
      <family val="3"/>
      <charset val="128"/>
      <scheme val="minor"/>
    </font>
    <font>
      <b/>
      <sz val="16"/>
      <color indexed="8"/>
      <name val="ＭＳ Ｐゴシック"/>
      <family val="3"/>
      <charset val="128"/>
    </font>
    <font>
      <sz val="16"/>
      <color indexed="8"/>
      <name val="ＭＳ Ｐゴシック"/>
      <family val="3"/>
      <charset val="128"/>
    </font>
    <font>
      <sz val="11"/>
      <color indexed="8"/>
      <name val="ＭＳ Ｐゴシック"/>
      <family val="3"/>
      <charset val="128"/>
    </font>
    <font>
      <sz val="9"/>
      <color indexed="81"/>
      <name val="MS P ゴシック"/>
      <family val="3"/>
      <charset val="128"/>
    </font>
    <font>
      <b/>
      <sz val="11"/>
      <name val="ＭＳ Ｐ明朝"/>
      <family val="1"/>
      <charset val="128"/>
    </font>
    <font>
      <sz val="11"/>
      <color theme="1"/>
      <name val="ＭＳ Ｐ明朝"/>
      <family val="1"/>
      <charset val="128"/>
    </font>
    <font>
      <sz val="11"/>
      <color theme="1"/>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2CC"/>
        <bgColor indexed="64"/>
      </patternFill>
    </fill>
    <fill>
      <patternFill patternType="solid">
        <fgColor theme="0" tint="-4.9989318521683403E-2"/>
        <bgColor indexed="64"/>
      </patternFill>
    </fill>
  </fills>
  <borders count="8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medium">
        <color auto="1"/>
      </left>
      <right/>
      <top style="thin">
        <color auto="1"/>
      </top>
      <bottom/>
      <diagonal/>
    </border>
    <border>
      <left/>
      <right/>
      <top style="thin">
        <color auto="1"/>
      </top>
      <bottom/>
      <diagonal/>
    </border>
    <border>
      <left/>
      <right/>
      <top style="thin">
        <color auto="1"/>
      </top>
      <bottom style="hair">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right/>
      <top style="hair">
        <color auto="1"/>
      </top>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bottom style="thin">
        <color auto="1"/>
      </bottom>
      <diagonal/>
    </border>
    <border>
      <left style="double">
        <color auto="1"/>
      </left>
      <right style="thin">
        <color auto="1"/>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medium">
        <color auto="1"/>
      </top>
      <bottom style="thin">
        <color auto="1"/>
      </bottom>
      <diagonal/>
    </border>
    <border>
      <left style="double">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diagonalUp="1">
      <left/>
      <right/>
      <top style="thin">
        <color auto="1"/>
      </top>
      <bottom/>
      <diagonal style="thin">
        <color auto="1"/>
      </diagonal>
    </border>
    <border diagonalUp="1">
      <left/>
      <right style="double">
        <color auto="1"/>
      </right>
      <top style="thin">
        <color auto="1"/>
      </top>
      <bottom/>
      <diagonal style="thin">
        <color auto="1"/>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diagonalUp="1">
      <left style="medium">
        <color auto="1"/>
      </left>
      <right/>
      <top style="thin">
        <color auto="1"/>
      </top>
      <bottom style="thin">
        <color auto="1"/>
      </bottom>
      <diagonal style="thin">
        <color auto="1"/>
      </diagonal>
    </border>
    <border diagonalUp="1">
      <left/>
      <right style="double">
        <color auto="1"/>
      </right>
      <top style="thin">
        <color auto="1"/>
      </top>
      <bottom style="thin">
        <color auto="1"/>
      </bottom>
      <diagonal style="thin">
        <color auto="1"/>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double">
        <color auto="1"/>
      </left>
      <right/>
      <top style="thin">
        <color auto="1"/>
      </top>
      <bottom style="medium">
        <color auto="1"/>
      </bottom>
      <diagonal/>
    </border>
    <border>
      <left/>
      <right style="double">
        <color auto="1"/>
      </right>
      <top style="thin">
        <color auto="1"/>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hair">
        <color auto="1"/>
      </bottom>
      <diagonal/>
    </border>
    <border>
      <left/>
      <right style="thin">
        <color auto="1"/>
      </right>
      <top/>
      <bottom style="hair">
        <color auto="1"/>
      </bottom>
      <diagonal/>
    </border>
    <border>
      <left style="medium">
        <color auto="1"/>
      </left>
      <right style="thin">
        <color auto="1"/>
      </right>
      <top style="medium">
        <color auto="1"/>
      </top>
      <bottom/>
      <diagonal/>
    </border>
    <border>
      <left style="medium">
        <color auto="1"/>
      </left>
      <right style="thin">
        <color auto="1"/>
      </right>
      <top/>
      <bottom/>
      <diagonal/>
    </border>
  </borders>
  <cellStyleXfs count="9">
    <xf numFmtId="0" fontId="0" fillId="0" borderId="0">
      <alignment vertical="center"/>
    </xf>
    <xf numFmtId="38" fontId="1"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7" fillId="0" borderId="0"/>
    <xf numFmtId="0" fontId="13" fillId="0" borderId="0">
      <alignment vertical="center"/>
    </xf>
    <xf numFmtId="0" fontId="13" fillId="0" borderId="0">
      <alignment vertical="center"/>
    </xf>
    <xf numFmtId="38" fontId="37" fillId="0" borderId="0" applyFont="0" applyFill="0" applyBorder="0" applyAlignment="0" applyProtection="0">
      <alignment vertical="center"/>
    </xf>
  </cellStyleXfs>
  <cellXfs count="653">
    <xf numFmtId="0" fontId="0" fillId="0" borderId="0" xfId="0">
      <alignment vertical="center"/>
    </xf>
    <xf numFmtId="0" fontId="0" fillId="0" borderId="2" xfId="0" applyBorder="1">
      <alignment vertical="center"/>
    </xf>
    <xf numFmtId="0" fontId="0" fillId="0" borderId="0" xfId="0" applyAlignment="1">
      <alignment vertical="center" shrinkToFit="1"/>
    </xf>
    <xf numFmtId="0" fontId="0" fillId="0" borderId="0" xfId="0" applyProtection="1">
      <alignment vertical="center"/>
      <protection locked="0"/>
    </xf>
    <xf numFmtId="0" fontId="29" fillId="0" borderId="0" xfId="2" applyFont="1">
      <alignment vertical="center"/>
    </xf>
    <xf numFmtId="180" fontId="27" fillId="0" borderId="0" xfId="3" applyNumberFormat="1" applyFont="1" applyAlignment="1">
      <alignment horizontal="right" vertical="center"/>
    </xf>
    <xf numFmtId="38" fontId="27" fillId="0" borderId="0" xfId="3" applyFont="1" applyAlignment="1">
      <alignment horizontal="center" vertical="center" shrinkToFit="1"/>
    </xf>
    <xf numFmtId="38" fontId="27" fillId="0" borderId="0" xfId="3" applyFont="1" applyAlignment="1">
      <alignment horizontal="right" vertical="center"/>
    </xf>
    <xf numFmtId="0" fontId="31" fillId="0" borderId="10" xfId="2" applyFont="1" applyBorder="1" applyAlignment="1">
      <alignment horizontal="center" vertical="center"/>
    </xf>
    <xf numFmtId="0" fontId="31" fillId="0" borderId="13" xfId="2" applyFont="1" applyBorder="1" applyAlignment="1">
      <alignment horizontal="center" vertical="center"/>
    </xf>
    <xf numFmtId="0" fontId="29" fillId="0" borderId="32" xfId="2" applyFont="1" applyBorder="1">
      <alignment vertical="center"/>
    </xf>
    <xf numFmtId="180" fontId="27" fillId="0" borderId="32" xfId="3" applyNumberFormat="1" applyFont="1" applyBorder="1" applyAlignment="1">
      <alignment horizontal="right" vertical="center"/>
    </xf>
    <xf numFmtId="38" fontId="27" fillId="0" borderId="32" xfId="3" applyFont="1" applyBorder="1" applyAlignment="1">
      <alignment horizontal="center" vertical="center" shrinkToFit="1"/>
    </xf>
    <xf numFmtId="38" fontId="27" fillId="0" borderId="32" xfId="3" applyFont="1" applyBorder="1" applyAlignment="1">
      <alignment horizontal="right" vertical="center"/>
    </xf>
    <xf numFmtId="0" fontId="29" fillId="0" borderId="17" xfId="2" applyFont="1" applyBorder="1">
      <alignment vertical="center"/>
    </xf>
    <xf numFmtId="0" fontId="13" fillId="0" borderId="0" xfId="6" applyAlignment="1">
      <alignment vertical="center" shrinkToFit="1"/>
    </xf>
    <xf numFmtId="0" fontId="36" fillId="0" borderId="0" xfId="6" applyFont="1" applyAlignment="1">
      <alignment horizontal="center" vertical="center" shrinkToFit="1"/>
    </xf>
    <xf numFmtId="0" fontId="13" fillId="0" borderId="13" xfId="6" applyBorder="1" applyAlignment="1">
      <alignment horizontal="center" vertical="center" shrinkToFit="1"/>
    </xf>
    <xf numFmtId="0" fontId="13" fillId="0" borderId="17" xfId="6" applyBorder="1" applyAlignment="1">
      <alignment horizontal="center" vertical="center" shrinkToFit="1"/>
    </xf>
    <xf numFmtId="0" fontId="13" fillId="0" borderId="17" xfId="6" applyBorder="1" applyAlignment="1">
      <alignment vertical="center" shrinkToFit="1"/>
    </xf>
    <xf numFmtId="0" fontId="33" fillId="0" borderId="17" xfId="7" applyFont="1" applyBorder="1" applyAlignment="1">
      <alignment vertical="center" shrinkToFit="1"/>
    </xf>
    <xf numFmtId="0" fontId="33" fillId="0" borderId="17" xfId="6" applyFont="1" applyBorder="1" applyAlignment="1">
      <alignment horizontal="left" vertical="center" shrinkToFit="1"/>
    </xf>
    <xf numFmtId="0" fontId="33" fillId="0" borderId="17" xfId="7" applyFont="1" applyBorder="1" applyAlignment="1">
      <alignment horizontal="center" vertical="center" shrinkToFit="1"/>
    </xf>
    <xf numFmtId="43" fontId="33" fillId="0" borderId="17" xfId="7" applyNumberFormat="1" applyFont="1" applyBorder="1">
      <alignment vertical="center"/>
    </xf>
    <xf numFmtId="183" fontId="33" fillId="0" borderId="17" xfId="7" applyNumberFormat="1" applyFont="1" applyBorder="1">
      <alignment vertical="center"/>
    </xf>
    <xf numFmtId="181" fontId="13" fillId="0" borderId="17" xfId="6" applyNumberFormat="1" applyBorder="1" applyAlignment="1">
      <alignment vertical="center" shrinkToFit="1"/>
    </xf>
    <xf numFmtId="0" fontId="33" fillId="0" borderId="17" xfId="6" applyFont="1" applyBorder="1" applyAlignment="1">
      <alignment vertical="center" shrinkToFit="1"/>
    </xf>
    <xf numFmtId="0" fontId="33" fillId="0" borderId="17" xfId="6" applyFont="1" applyBorder="1" applyAlignment="1">
      <alignment horizontal="center" vertical="center" shrinkToFit="1"/>
    </xf>
    <xf numFmtId="43" fontId="33" fillId="0" borderId="17" xfId="6" applyNumberFormat="1" applyFont="1" applyBorder="1">
      <alignment vertical="center"/>
    </xf>
    <xf numFmtId="183" fontId="33" fillId="0" borderId="17" xfId="6" applyNumberFormat="1" applyFont="1" applyBorder="1">
      <alignment vertical="center"/>
    </xf>
    <xf numFmtId="38" fontId="13" fillId="0" borderId="17" xfId="8" applyFont="1" applyBorder="1" applyAlignment="1">
      <alignment vertical="center" shrinkToFit="1"/>
    </xf>
    <xf numFmtId="0" fontId="33" fillId="0" borderId="17" xfId="7" applyFont="1" applyBorder="1" applyAlignment="1">
      <alignment horizontal="left" vertical="center" shrinkToFit="1"/>
    </xf>
    <xf numFmtId="10" fontId="13" fillId="0" borderId="0" xfId="6" applyNumberFormat="1" applyAlignment="1">
      <alignment vertical="center" shrinkToFit="1"/>
    </xf>
    <xf numFmtId="0" fontId="0" fillId="3" borderId="0" xfId="0" applyFill="1" applyAlignment="1" applyProtection="1">
      <alignment horizontal="center" vertical="center"/>
      <protection locked="0"/>
    </xf>
    <xf numFmtId="0" fontId="0" fillId="3" borderId="0" xfId="0" applyFill="1" applyProtection="1">
      <alignment vertical="center"/>
      <protection locked="0"/>
    </xf>
    <xf numFmtId="0" fontId="27" fillId="0" borderId="0" xfId="2">
      <alignment vertical="center"/>
    </xf>
    <xf numFmtId="0" fontId="27" fillId="0" borderId="0" xfId="2" applyAlignment="1">
      <alignment horizontal="right" vertical="center"/>
    </xf>
    <xf numFmtId="0" fontId="27" fillId="0" borderId="0" xfId="2" applyAlignment="1">
      <alignment vertical="center" shrinkToFit="1"/>
    </xf>
    <xf numFmtId="0" fontId="27" fillId="0" borderId="13" xfId="2" applyBorder="1">
      <alignment vertical="center"/>
    </xf>
    <xf numFmtId="0" fontId="27" fillId="0" borderId="32" xfId="2" applyBorder="1">
      <alignment vertical="center"/>
    </xf>
    <xf numFmtId="0" fontId="27" fillId="0" borderId="32" xfId="2" applyBorder="1" applyAlignment="1">
      <alignment horizontal="right" vertical="center"/>
    </xf>
    <xf numFmtId="0" fontId="27" fillId="0" borderId="32" xfId="2" applyBorder="1" applyAlignment="1">
      <alignment vertical="center" shrinkToFit="1"/>
    </xf>
    <xf numFmtId="0" fontId="27" fillId="0" borderId="68" xfId="2" applyBorder="1" applyAlignment="1">
      <alignment vertical="center" shrinkToFit="1"/>
    </xf>
    <xf numFmtId="184" fontId="13" fillId="0" borderId="0" xfId="6" applyNumberFormat="1" applyAlignment="1">
      <alignment vertical="center" shrinkToFit="1"/>
    </xf>
    <xf numFmtId="185" fontId="13" fillId="0" borderId="17" xfId="6" applyNumberFormat="1" applyBorder="1" applyAlignment="1">
      <alignment vertical="center" shrinkToFit="1"/>
    </xf>
    <xf numFmtId="185" fontId="33" fillId="0" borderId="17" xfId="7" applyNumberFormat="1" applyFont="1" applyBorder="1">
      <alignment vertical="center"/>
    </xf>
    <xf numFmtId="185" fontId="33" fillId="0" borderId="17" xfId="6" applyNumberFormat="1" applyFont="1" applyBorder="1">
      <alignment vertical="center"/>
    </xf>
    <xf numFmtId="182" fontId="13" fillId="0" borderId="17" xfId="8" applyNumberFormat="1" applyFont="1" applyBorder="1" applyAlignment="1">
      <alignment vertical="center" shrinkToFit="1"/>
    </xf>
    <xf numFmtId="0" fontId="0" fillId="0" borderId="19" xfId="0" applyBorder="1">
      <alignment vertical="center"/>
    </xf>
    <xf numFmtId="0" fontId="0" fillId="4" borderId="0" xfId="0" applyFill="1">
      <alignment vertical="center"/>
    </xf>
    <xf numFmtId="0" fontId="0" fillId="4" borderId="0" xfId="0" applyFill="1" applyAlignment="1">
      <alignment horizontal="center" vertical="center"/>
    </xf>
    <xf numFmtId="0" fontId="0" fillId="0" borderId="0" xfId="0" applyAlignment="1">
      <alignment vertical="top"/>
    </xf>
    <xf numFmtId="0" fontId="0" fillId="4" borderId="0" xfId="0" applyFill="1" applyAlignment="1">
      <alignment vertical="top"/>
    </xf>
    <xf numFmtId="0" fontId="16" fillId="0" borderId="0" xfId="0" applyFont="1" applyAlignment="1">
      <alignment horizontal="left" vertical="center"/>
    </xf>
    <xf numFmtId="0" fontId="12" fillId="0" borderId="0" xfId="0" applyFont="1" applyAlignment="1">
      <alignment horizontal="left" vertical="center"/>
    </xf>
    <xf numFmtId="0" fontId="16" fillId="4" borderId="0" xfId="0" applyFont="1" applyFill="1" applyAlignment="1">
      <alignment horizontal="left" vertical="center"/>
    </xf>
    <xf numFmtId="0" fontId="12" fillId="4" borderId="0" xfId="0" applyFont="1" applyFill="1" applyAlignment="1">
      <alignment horizontal="left" vertical="center"/>
    </xf>
    <xf numFmtId="0" fontId="12" fillId="0" borderId="0" xfId="0" applyFont="1" applyAlignment="1">
      <alignment horizontal="right" vertical="center"/>
    </xf>
    <xf numFmtId="0" fontId="12" fillId="4" borderId="0" xfId="0" applyFont="1" applyFill="1" applyAlignment="1">
      <alignment horizontal="right" vertical="center"/>
    </xf>
    <xf numFmtId="0" fontId="0" fillId="0" borderId="7" xfId="0" applyBorder="1">
      <alignment vertical="center"/>
    </xf>
    <xf numFmtId="0" fontId="0" fillId="4" borderId="7" xfId="0" applyFill="1" applyBorder="1">
      <alignment vertical="center"/>
    </xf>
    <xf numFmtId="0" fontId="6" fillId="0" borderId="60" xfId="0" applyFont="1" applyBorder="1" applyAlignment="1">
      <alignment horizontal="center" vertical="center" shrinkToFit="1"/>
    </xf>
    <xf numFmtId="0" fontId="25" fillId="0" borderId="60" xfId="0" applyFont="1" applyBorder="1" applyAlignment="1">
      <alignment horizontal="center" vertical="center" shrinkToFit="1"/>
    </xf>
    <xf numFmtId="0" fontId="11" fillId="0" borderId="60" xfId="0" applyFont="1" applyBorder="1" applyAlignment="1">
      <alignment vertical="center" shrinkToFit="1"/>
    </xf>
    <xf numFmtId="0" fontId="0" fillId="0" borderId="60" xfId="0" applyBorder="1" applyAlignment="1">
      <alignment vertical="center" shrinkToFit="1"/>
    </xf>
    <xf numFmtId="0" fontId="12" fillId="0" borderId="0" xfId="0" applyFont="1">
      <alignment vertical="center"/>
    </xf>
    <xf numFmtId="9" fontId="0" fillId="0" borderId="0" xfId="0" applyNumberFormat="1">
      <alignment vertical="center"/>
    </xf>
    <xf numFmtId="9" fontId="0" fillId="4" borderId="17" xfId="0" applyNumberFormat="1" applyFill="1" applyBorder="1">
      <alignment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2" borderId="27"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176" fontId="5" fillId="2" borderId="7" xfId="1" applyNumberFormat="1" applyFont="1" applyFill="1" applyBorder="1" applyAlignment="1" applyProtection="1">
      <alignment horizontal="center" vertical="center"/>
      <protection locked="0"/>
    </xf>
    <xf numFmtId="176" fontId="5" fillId="2" borderId="5" xfId="1" applyNumberFormat="1" applyFont="1" applyFill="1" applyBorder="1" applyAlignment="1" applyProtection="1">
      <alignment horizontal="center" vertical="center"/>
      <protection locked="0"/>
    </xf>
    <xf numFmtId="176" fontId="5" fillId="2" borderId="6" xfId="1" applyNumberFormat="1" applyFont="1" applyFill="1" applyBorder="1" applyAlignment="1" applyProtection="1">
      <alignment horizontal="center" vertical="center"/>
      <protection locked="0"/>
    </xf>
    <xf numFmtId="0" fontId="0" fillId="2" borderId="7"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2" borderId="16"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7" fillId="2" borderId="10"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8"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21" fillId="2" borderId="0" xfId="0" applyFont="1" applyFill="1" applyAlignment="1" applyProtection="1">
      <alignment horizontal="center" vertical="center"/>
      <protection locked="0"/>
    </xf>
    <xf numFmtId="0" fontId="26" fillId="2" borderId="0" xfId="0" applyFont="1" applyFill="1" applyAlignment="1" applyProtection="1">
      <alignment horizontal="center" vertical="center"/>
      <protection locked="0"/>
    </xf>
    <xf numFmtId="0" fontId="26" fillId="2" borderId="8" xfId="0" applyFont="1" applyFill="1" applyBorder="1" applyAlignment="1" applyProtection="1">
      <alignment horizontal="center" vertical="center"/>
      <protection locked="0"/>
    </xf>
    <xf numFmtId="0" fontId="13" fillId="0" borderId="7" xfId="6" applyBorder="1" applyAlignment="1">
      <alignment horizontal="center" vertical="center" shrinkToFit="1"/>
    </xf>
    <xf numFmtId="0" fontId="13" fillId="0" borderId="6" xfId="6" applyBorder="1" applyAlignment="1">
      <alignment horizontal="center" vertical="center" shrinkToFit="1"/>
    </xf>
    <xf numFmtId="184" fontId="13" fillId="0" borderId="0" xfId="6" applyNumberFormat="1" applyAlignment="1">
      <alignment horizontal="center" vertical="center" shrinkToFit="1"/>
    </xf>
    <xf numFmtId="0" fontId="35" fillId="0" borderId="0" xfId="6" applyFont="1" applyAlignment="1">
      <alignment horizontal="center" vertical="center" shrinkToFit="1"/>
    </xf>
    <xf numFmtId="0" fontId="13" fillId="0" borderId="13" xfId="6" applyBorder="1" applyAlignment="1">
      <alignment horizontal="center" vertical="center" shrinkToFit="1"/>
    </xf>
    <xf numFmtId="0" fontId="13" fillId="0" borderId="16" xfId="6" applyBorder="1" applyAlignment="1">
      <alignment horizontal="center" vertical="center" shrinkToFit="1"/>
    </xf>
    <xf numFmtId="0" fontId="13" fillId="0" borderId="30" xfId="6" applyBorder="1" applyAlignment="1">
      <alignment horizontal="center" vertical="center" shrinkToFit="1"/>
    </xf>
    <xf numFmtId="0" fontId="13" fillId="0" borderId="21" xfId="6" applyBorder="1" applyAlignment="1">
      <alignment horizontal="center" vertical="center" shrinkToFit="1"/>
    </xf>
    <xf numFmtId="0" fontId="13" fillId="0" borderId="31" xfId="6" applyBorder="1" applyAlignment="1">
      <alignment horizontal="center" vertical="center" shrinkToFit="1"/>
    </xf>
    <xf numFmtId="0" fontId="13" fillId="0" borderId="17" xfId="6" applyBorder="1" applyAlignment="1">
      <alignment horizontal="center" vertical="center" shrinkToFit="1"/>
    </xf>
    <xf numFmtId="0" fontId="5" fillId="0" borderId="0" xfId="0" applyFont="1" applyAlignment="1">
      <alignment horizontal="right" vertical="center"/>
    </xf>
    <xf numFmtId="0" fontId="5" fillId="4" borderId="0" xfId="0" applyFont="1" applyFill="1" applyAlignment="1">
      <alignment horizontal="right"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4" borderId="0" xfId="0" applyFill="1" applyAlignment="1">
      <alignment horizontal="center" vertical="center"/>
    </xf>
    <xf numFmtId="0" fontId="5" fillId="4" borderId="44" xfId="0" applyFont="1" applyFill="1" applyBorder="1" applyAlignment="1">
      <alignment horizontal="center" vertical="center"/>
    </xf>
    <xf numFmtId="0" fontId="5" fillId="4" borderId="45" xfId="0" applyFont="1" applyFill="1" applyBorder="1" applyAlignment="1">
      <alignment horizontal="center" vertical="center"/>
    </xf>
    <xf numFmtId="0" fontId="5" fillId="4" borderId="46" xfId="0" applyFont="1" applyFill="1" applyBorder="1" applyAlignment="1">
      <alignment horizontal="center" vertical="center"/>
    </xf>
    <xf numFmtId="0" fontId="19" fillId="0" borderId="0" xfId="0" applyFont="1" applyAlignment="1">
      <alignment horizontal="center" vertical="center" shrinkToFit="1"/>
    </xf>
    <xf numFmtId="0" fontId="13" fillId="3" borderId="0" xfId="0" applyFont="1" applyFill="1" applyAlignment="1" applyProtection="1">
      <alignment horizontal="right" vertical="center"/>
      <protection locked="0"/>
    </xf>
    <xf numFmtId="0" fontId="19" fillId="4" borderId="0" xfId="0" applyFont="1" applyFill="1" applyAlignment="1">
      <alignment horizontal="center" vertical="center" shrinkToFit="1"/>
    </xf>
    <xf numFmtId="0" fontId="0" fillId="4" borderId="0" xfId="0" applyFill="1" applyAlignment="1">
      <alignment horizontal="right" vertical="center"/>
    </xf>
    <xf numFmtId="0" fontId="20" fillId="0" borderId="0" xfId="0" applyFont="1" applyAlignment="1">
      <alignment horizontal="center" vertical="center" shrinkToFit="1"/>
    </xf>
    <xf numFmtId="0" fontId="21" fillId="0" borderId="0" xfId="0" applyFont="1" applyAlignment="1">
      <alignment horizontal="left" vertical="center"/>
    </xf>
    <xf numFmtId="0" fontId="16" fillId="0" borderId="0" xfId="0" applyFont="1" applyAlignment="1">
      <alignment horizontal="center" vertical="center" textRotation="255"/>
    </xf>
    <xf numFmtId="0" fontId="12" fillId="0" borderId="0" xfId="0" applyFont="1" applyAlignment="1">
      <alignment horizontal="center" vertical="center" textRotation="255"/>
    </xf>
    <xf numFmtId="0" fontId="6" fillId="0" borderId="0" xfId="0" applyFont="1" applyAlignment="1">
      <alignment horizontal="center" vertical="center" wrapText="1"/>
    </xf>
    <xf numFmtId="178" fontId="12" fillId="0" borderId="0" xfId="0" applyNumberFormat="1" applyFont="1" applyAlignment="1">
      <alignment horizontal="center" vertical="center"/>
    </xf>
    <xf numFmtId="0" fontId="20" fillId="4" borderId="0" xfId="0" applyFont="1" applyFill="1" applyAlignment="1">
      <alignment horizontal="center" vertical="center" shrinkToFit="1"/>
    </xf>
    <xf numFmtId="0" fontId="5" fillId="4" borderId="0" xfId="0" applyFont="1" applyFill="1" applyAlignment="1">
      <alignment horizontal="left" vertical="center"/>
    </xf>
    <xf numFmtId="0" fontId="21" fillId="4" borderId="0" xfId="0" applyFont="1" applyFill="1" applyAlignment="1">
      <alignment horizontal="left" vertical="center"/>
    </xf>
    <xf numFmtId="0" fontId="16" fillId="4" borderId="0" xfId="0" applyFont="1" applyFill="1" applyAlignment="1">
      <alignment horizontal="center" vertical="center" textRotation="255"/>
    </xf>
    <xf numFmtId="0" fontId="12" fillId="4" borderId="0" xfId="0" applyFont="1" applyFill="1" applyAlignment="1">
      <alignment horizontal="center" vertical="center" textRotation="255"/>
    </xf>
    <xf numFmtId="0" fontId="6" fillId="4" borderId="0" xfId="0" applyFont="1" applyFill="1" applyAlignment="1">
      <alignment horizontal="center" vertical="center" wrapText="1"/>
    </xf>
    <xf numFmtId="178" fontId="22" fillId="4" borderId="0" xfId="0" applyNumberFormat="1" applyFont="1" applyFill="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6" fillId="4" borderId="0" xfId="0" applyFont="1" applyFill="1" applyAlignment="1">
      <alignment horizontal="center" vertical="center"/>
    </xf>
    <xf numFmtId="0" fontId="12" fillId="4" borderId="0" xfId="0" applyFont="1" applyFill="1" applyAlignment="1">
      <alignment horizontal="center" vertical="center"/>
    </xf>
    <xf numFmtId="0" fontId="12" fillId="4" borderId="0" xfId="0" applyFont="1" applyFill="1" applyAlignment="1">
      <alignment horizontal="lef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0" xfId="0" applyAlignment="1">
      <alignment horizontal="center" vertical="center" shrinkToFit="1"/>
    </xf>
    <xf numFmtId="0" fontId="0" fillId="0" borderId="21" xfId="0" applyBorder="1" applyAlignment="1">
      <alignment horizontal="center" vertical="center"/>
    </xf>
    <xf numFmtId="0" fontId="0" fillId="4" borderId="0" xfId="0" applyFill="1" applyAlignment="1">
      <alignment horizontal="center" vertical="center" shrinkToFit="1"/>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21" xfId="0" applyFill="1" applyBorder="1" applyAlignment="1">
      <alignment horizontal="center" vertical="center"/>
    </xf>
    <xf numFmtId="0" fontId="0" fillId="4" borderId="13" xfId="0" applyFill="1" applyBorder="1" applyAlignment="1">
      <alignment horizontal="center" vertical="center"/>
    </xf>
    <xf numFmtId="0" fontId="0" fillId="0" borderId="56" xfId="0" applyBorder="1" applyAlignment="1">
      <alignment horizontal="center" vertical="center"/>
    </xf>
    <xf numFmtId="0" fontId="0" fillId="0" borderId="20"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center" vertical="center"/>
    </xf>
    <xf numFmtId="0" fontId="0" fillId="0" borderId="57" xfId="0" applyBorder="1" applyAlignment="1">
      <alignment horizontal="center" vertical="center"/>
    </xf>
    <xf numFmtId="0" fontId="0" fillId="0" borderId="2"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 xfId="0" applyBorder="1" applyAlignment="1">
      <alignment horizontal="center" vertical="center"/>
    </xf>
    <xf numFmtId="0" fontId="23" fillId="0" borderId="7"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38" fontId="5" fillId="0" borderId="50" xfId="1" applyFont="1" applyFill="1" applyBorder="1" applyAlignment="1" applyProtection="1">
      <alignment horizontal="right" vertical="center" indent="3"/>
    </xf>
    <xf numFmtId="38" fontId="5" fillId="0" borderId="5" xfId="1" applyFont="1" applyFill="1" applyBorder="1" applyAlignment="1" applyProtection="1">
      <alignment horizontal="right" vertical="center" indent="3"/>
    </xf>
    <xf numFmtId="38" fontId="5" fillId="0" borderId="6" xfId="1" applyFont="1" applyFill="1" applyBorder="1" applyAlignment="1" applyProtection="1">
      <alignment horizontal="right" vertical="center" indent="3"/>
    </xf>
    <xf numFmtId="40" fontId="16" fillId="0" borderId="16" xfId="1" applyNumberFormat="1" applyFont="1" applyFill="1" applyBorder="1" applyAlignment="1" applyProtection="1">
      <alignment horizontal="center" vertical="center"/>
    </xf>
    <xf numFmtId="40" fontId="16" fillId="0" borderId="10" xfId="1" applyNumberFormat="1" applyFont="1" applyFill="1" applyBorder="1" applyAlignment="1" applyProtection="1">
      <alignment horizontal="center" vertical="center"/>
    </xf>
    <xf numFmtId="40" fontId="16" fillId="0" borderId="61" xfId="1" applyNumberFormat="1" applyFont="1" applyFill="1" applyBorder="1" applyAlignment="1" applyProtection="1">
      <alignment horizontal="center" vertical="center"/>
    </xf>
    <xf numFmtId="40" fontId="16" fillId="0" borderId="19" xfId="1" applyNumberFormat="1" applyFont="1" applyFill="1" applyBorder="1" applyAlignment="1" applyProtection="1">
      <alignment horizontal="center" vertical="center"/>
    </xf>
    <xf numFmtId="40" fontId="16" fillId="0" borderId="0" xfId="1" applyNumberFormat="1" applyFont="1" applyFill="1" applyBorder="1" applyAlignment="1" applyProtection="1">
      <alignment horizontal="center" vertical="center"/>
    </xf>
    <xf numFmtId="40" fontId="16" fillId="0" borderId="8" xfId="1" applyNumberFormat="1" applyFont="1" applyFill="1" applyBorder="1" applyAlignment="1" applyProtection="1">
      <alignment horizontal="center" vertical="center"/>
    </xf>
    <xf numFmtId="38" fontId="23" fillId="0" borderId="7" xfId="1" applyFont="1" applyFill="1" applyBorder="1" applyAlignment="1" applyProtection="1">
      <alignment horizontal="right" vertical="center" indent="1"/>
    </xf>
    <xf numFmtId="38" fontId="23" fillId="0" borderId="5" xfId="1" applyFont="1" applyFill="1" applyBorder="1" applyAlignment="1" applyProtection="1">
      <alignment horizontal="right" vertical="center" indent="1"/>
    </xf>
    <xf numFmtId="38" fontId="23" fillId="0" borderId="6" xfId="1" applyFont="1" applyFill="1" applyBorder="1" applyAlignment="1" applyProtection="1">
      <alignment horizontal="right" vertical="center" indent="1"/>
    </xf>
    <xf numFmtId="38" fontId="5" fillId="0" borderId="26" xfId="1" applyFont="1" applyFill="1" applyBorder="1" applyAlignment="1" applyProtection="1">
      <alignment horizontal="right" vertical="center" indent="3"/>
    </xf>
    <xf numFmtId="0" fontId="0" fillId="0" borderId="47" xfId="0" applyBorder="1" applyAlignment="1">
      <alignment horizontal="right" vertical="center" indent="1"/>
    </xf>
    <xf numFmtId="0" fontId="0" fillId="0" borderId="13" xfId="0" applyBorder="1" applyAlignment="1">
      <alignment horizontal="right" vertical="center" indent="1"/>
    </xf>
    <xf numFmtId="0" fontId="0" fillId="0" borderId="31" xfId="0" applyBorder="1" applyAlignment="1">
      <alignment horizontal="right" vertical="center" indent="1"/>
    </xf>
    <xf numFmtId="179" fontId="23" fillId="0" borderId="17" xfId="0" applyNumberFormat="1" applyFont="1" applyBorder="1" applyAlignment="1">
      <alignment horizontal="center" vertical="center"/>
    </xf>
    <xf numFmtId="179" fontId="23" fillId="0" borderId="7" xfId="0" applyNumberFormat="1" applyFont="1" applyBorder="1" applyAlignment="1">
      <alignment horizontal="center" vertical="center"/>
    </xf>
    <xf numFmtId="0" fontId="0" fillId="0" borderId="60" xfId="0" applyBorder="1" applyAlignment="1">
      <alignment horizontal="distributed" vertical="center"/>
    </xf>
    <xf numFmtId="0" fontId="0" fillId="0" borderId="17" xfId="0" applyBorder="1" applyAlignment="1">
      <alignment horizontal="distributed" vertical="center"/>
    </xf>
    <xf numFmtId="38" fontId="5" fillId="3" borderId="50" xfId="1" applyFont="1" applyFill="1" applyBorder="1" applyAlignment="1" applyProtection="1">
      <alignment horizontal="right" vertical="center" indent="3"/>
      <protection locked="0"/>
    </xf>
    <xf numFmtId="38" fontId="5" fillId="3" borderId="5" xfId="1" applyFont="1" applyFill="1" applyBorder="1" applyAlignment="1" applyProtection="1">
      <alignment horizontal="right" vertical="center" indent="3"/>
      <protection locked="0"/>
    </xf>
    <xf numFmtId="38" fontId="5" fillId="3" borderId="26" xfId="1" applyFont="1" applyFill="1" applyBorder="1" applyAlignment="1" applyProtection="1">
      <alignment horizontal="right" vertical="center" indent="3"/>
      <protection locked="0"/>
    </xf>
    <xf numFmtId="38" fontId="23" fillId="0" borderId="5" xfId="1" applyFont="1" applyFill="1" applyBorder="1" applyAlignment="1" applyProtection="1">
      <alignment horizontal="center" vertical="center"/>
    </xf>
    <xf numFmtId="38" fontId="23" fillId="0" borderId="49" xfId="1" applyFont="1" applyFill="1" applyBorder="1" applyAlignment="1" applyProtection="1">
      <alignment horizontal="center" vertical="center"/>
    </xf>
    <xf numFmtId="0" fontId="23" fillId="0" borderId="48" xfId="0" applyFont="1" applyBorder="1" applyAlignment="1">
      <alignment horizontal="center" vertical="center"/>
    </xf>
    <xf numFmtId="0" fontId="23" fillId="0" borderId="17" xfId="0" applyFont="1" applyBorder="1" applyAlignment="1">
      <alignment horizontal="center" vertical="center"/>
    </xf>
    <xf numFmtId="0" fontId="23" fillId="0" borderId="68" xfId="0" applyFont="1" applyBorder="1" applyAlignment="1">
      <alignment horizontal="center" vertical="center"/>
    </xf>
    <xf numFmtId="40" fontId="16" fillId="0" borderId="62" xfId="1" applyNumberFormat="1" applyFont="1" applyFill="1" applyBorder="1" applyAlignment="1" applyProtection="1">
      <alignment horizontal="center" vertical="center"/>
    </xf>
    <xf numFmtId="40" fontId="16" fillId="0" borderId="63" xfId="1" applyNumberFormat="1" applyFont="1" applyFill="1" applyBorder="1" applyAlignment="1" applyProtection="1">
      <alignment horizontal="center" vertical="center"/>
    </xf>
    <xf numFmtId="0" fontId="23" fillId="0" borderId="58" xfId="0" applyFont="1" applyBorder="1" applyAlignment="1">
      <alignment horizontal="center" vertical="center"/>
    </xf>
    <xf numFmtId="0" fontId="26" fillId="0" borderId="64" xfId="0" applyFont="1" applyBorder="1" applyAlignment="1">
      <alignment horizontal="center" vertical="center"/>
    </xf>
    <xf numFmtId="0" fontId="26" fillId="0" borderId="65" xfId="0" applyFont="1" applyBorder="1" applyAlignment="1">
      <alignment horizontal="center" vertical="center"/>
    </xf>
    <xf numFmtId="38" fontId="23" fillId="0" borderId="4" xfId="1" applyFont="1" applyFill="1" applyBorder="1" applyAlignment="1" applyProtection="1">
      <alignment horizontal="distributed" vertical="center"/>
    </xf>
    <xf numFmtId="38" fontId="23" fillId="0" borderId="5" xfId="1" applyFont="1" applyFill="1" applyBorder="1" applyAlignment="1" applyProtection="1">
      <alignment horizontal="distributed" vertical="center"/>
    </xf>
    <xf numFmtId="38" fontId="23" fillId="0" borderId="49" xfId="1" applyFont="1" applyFill="1" applyBorder="1" applyAlignment="1" applyProtection="1">
      <alignment horizontal="distributed" vertical="center"/>
    </xf>
    <xf numFmtId="40" fontId="16" fillId="0" borderId="66" xfId="1" applyNumberFormat="1" applyFont="1" applyFill="1" applyBorder="1" applyAlignment="1" applyProtection="1">
      <alignment horizontal="center" vertical="center"/>
    </xf>
    <xf numFmtId="40" fontId="16" fillId="0" borderId="54" xfId="1" applyNumberFormat="1" applyFont="1" applyFill="1" applyBorder="1" applyAlignment="1" applyProtection="1">
      <alignment horizontal="center" vertical="center"/>
    </xf>
    <xf numFmtId="40" fontId="16" fillId="0" borderId="67" xfId="1" applyNumberFormat="1" applyFont="1" applyFill="1" applyBorder="1" applyAlignment="1" applyProtection="1">
      <alignment horizontal="center" vertical="center"/>
    </xf>
    <xf numFmtId="0" fontId="23" fillId="4" borderId="50"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26" xfId="0" applyFont="1" applyFill="1" applyBorder="1" applyAlignment="1">
      <alignment horizontal="center" vertical="center"/>
    </xf>
    <xf numFmtId="38" fontId="23" fillId="4" borderId="17" xfId="1" applyFont="1" applyFill="1" applyBorder="1" applyAlignment="1" applyProtection="1">
      <alignment horizontal="right" vertical="center" indent="1"/>
    </xf>
    <xf numFmtId="38" fontId="23" fillId="4" borderId="68" xfId="1" applyFont="1" applyFill="1" applyBorder="1" applyAlignment="1" applyProtection="1">
      <alignment horizontal="right" vertical="center" indent="1"/>
    </xf>
    <xf numFmtId="0" fontId="23" fillId="4" borderId="6" xfId="0" applyFont="1" applyFill="1" applyBorder="1" applyAlignment="1">
      <alignment horizontal="center" vertical="center"/>
    </xf>
    <xf numFmtId="0" fontId="23" fillId="4" borderId="17" xfId="0" applyFont="1" applyFill="1" applyBorder="1" applyAlignment="1">
      <alignment horizontal="center" vertical="center"/>
    </xf>
    <xf numFmtId="0" fontId="23" fillId="4" borderId="68" xfId="0" applyFont="1" applyFill="1" applyBorder="1" applyAlignment="1">
      <alignment horizontal="center" vertical="center"/>
    </xf>
    <xf numFmtId="0" fontId="0" fillId="0" borderId="69" xfId="0" applyBorder="1" applyAlignment="1">
      <alignment horizontal="distributed" vertical="center"/>
    </xf>
    <xf numFmtId="0" fontId="0" fillId="0" borderId="70" xfId="0" applyBorder="1" applyAlignment="1">
      <alignment horizontal="distributed" vertical="center"/>
    </xf>
    <xf numFmtId="0" fontId="0" fillId="0" borderId="70" xfId="0" applyBorder="1" applyAlignment="1">
      <alignment horizontal="center" vertical="center"/>
    </xf>
    <xf numFmtId="0" fontId="0" fillId="0" borderId="34" xfId="0" applyBorder="1" applyAlignment="1">
      <alignment horizontal="center" vertical="center"/>
    </xf>
    <xf numFmtId="38" fontId="5" fillId="0" borderId="71" xfId="1" applyFont="1" applyFill="1" applyBorder="1" applyAlignment="1" applyProtection="1">
      <alignment horizontal="right" vertical="center" indent="3"/>
    </xf>
    <xf numFmtId="38" fontId="5" fillId="0" borderId="39" xfId="1" applyFont="1" applyFill="1" applyBorder="1" applyAlignment="1" applyProtection="1">
      <alignment horizontal="right" vertical="center" indent="3"/>
    </xf>
    <xf numFmtId="38" fontId="5" fillId="0" borderId="43" xfId="1" applyFont="1" applyFill="1" applyBorder="1" applyAlignment="1" applyProtection="1">
      <alignment horizontal="right" vertical="center" indent="3"/>
    </xf>
    <xf numFmtId="38" fontId="23" fillId="0" borderId="39" xfId="1" applyFont="1" applyFill="1" applyBorder="1" applyAlignment="1" applyProtection="1">
      <alignment horizontal="center" vertical="center"/>
    </xf>
    <xf numFmtId="38" fontId="23" fillId="0" borderId="72" xfId="1" applyFont="1" applyFill="1" applyBorder="1" applyAlignment="1" applyProtection="1">
      <alignment horizontal="center" vertical="center"/>
    </xf>
    <xf numFmtId="0" fontId="23" fillId="0" borderId="73" xfId="0" applyFont="1" applyBorder="1" applyAlignment="1">
      <alignment horizontal="center" vertical="center"/>
    </xf>
    <xf numFmtId="0" fontId="23" fillId="0" borderId="70" xfId="0" applyFont="1" applyBorder="1" applyAlignment="1">
      <alignment horizontal="center" vertical="center"/>
    </xf>
    <xf numFmtId="0" fontId="23" fillId="0" borderId="74" xfId="0" applyFont="1" applyBorder="1" applyAlignment="1">
      <alignment horizontal="center" vertical="center"/>
    </xf>
    <xf numFmtId="9" fontId="23" fillId="3" borderId="17" xfId="1" applyNumberFormat="1" applyFont="1" applyFill="1" applyBorder="1" applyAlignment="1" applyProtection="1">
      <alignment horizontal="center" vertical="center"/>
      <protection locked="0"/>
    </xf>
    <xf numFmtId="38" fontId="5" fillId="0" borderId="7" xfId="1" applyFont="1" applyFill="1" applyBorder="1" applyAlignment="1" applyProtection="1">
      <alignment horizontal="right" vertical="center" indent="3"/>
    </xf>
    <xf numFmtId="40" fontId="16" fillId="0" borderId="5" xfId="1" applyNumberFormat="1" applyFont="1" applyFill="1" applyBorder="1" applyAlignment="1" applyProtection="1">
      <alignment horizontal="center" vertical="center"/>
    </xf>
    <xf numFmtId="40" fontId="16" fillId="0" borderId="49" xfId="1" applyNumberFormat="1" applyFont="1" applyFill="1" applyBorder="1" applyAlignment="1" applyProtection="1">
      <alignment horizontal="center" vertical="center"/>
    </xf>
    <xf numFmtId="38" fontId="23" fillId="0" borderId="38" xfId="1" applyFont="1" applyFill="1" applyBorder="1" applyAlignment="1" applyProtection="1">
      <alignment horizontal="distributed" vertical="center"/>
    </xf>
    <xf numFmtId="38" fontId="23" fillId="0" borderId="39" xfId="1" applyFont="1" applyFill="1" applyBorder="1" applyAlignment="1" applyProtection="1">
      <alignment horizontal="distributed" vertical="center"/>
    </xf>
    <xf numFmtId="38" fontId="23" fillId="0" borderId="72" xfId="1" applyFont="1" applyFill="1" applyBorder="1" applyAlignment="1" applyProtection="1">
      <alignment horizontal="distributed" vertical="center"/>
    </xf>
    <xf numFmtId="0" fontId="23" fillId="4" borderId="73" xfId="0" applyFont="1" applyFill="1" applyBorder="1" applyAlignment="1">
      <alignment horizontal="center" vertical="center"/>
    </xf>
    <xf numFmtId="0" fontId="23" fillId="4" borderId="70" xfId="0" applyFont="1" applyFill="1" applyBorder="1" applyAlignment="1">
      <alignment horizontal="center" vertical="center"/>
    </xf>
    <xf numFmtId="0" fontId="23" fillId="4" borderId="74" xfId="0" applyFont="1" applyFill="1" applyBorder="1" applyAlignment="1">
      <alignment horizontal="center" vertical="center"/>
    </xf>
    <xf numFmtId="0" fontId="16" fillId="0" borderId="20" xfId="0" applyFont="1" applyBorder="1" applyAlignment="1">
      <alignment horizontal="center" vertical="center"/>
    </xf>
    <xf numFmtId="0" fontId="12" fillId="0" borderId="20" xfId="0" applyFont="1" applyBorder="1" applyAlignment="1">
      <alignment horizontal="center" vertical="center"/>
    </xf>
    <xf numFmtId="0" fontId="12" fillId="0" borderId="75" xfId="0" applyFont="1" applyBorder="1" applyAlignment="1">
      <alignment horizontal="center" vertical="center"/>
    </xf>
    <xf numFmtId="9" fontId="23" fillId="0" borderId="17" xfId="1" applyNumberFormat="1" applyFont="1" applyFill="1" applyBorder="1" applyAlignment="1" applyProtection="1">
      <alignment horizontal="center" vertical="center"/>
    </xf>
    <xf numFmtId="40" fontId="16" fillId="0" borderId="4" xfId="1" applyNumberFormat="1" applyFont="1" applyFill="1" applyBorder="1" applyAlignment="1" applyProtection="1">
      <alignment horizontal="distributed" vertical="center"/>
    </xf>
    <xf numFmtId="40" fontId="16" fillId="0" borderId="5" xfId="1" applyNumberFormat="1" applyFont="1" applyFill="1" applyBorder="1" applyAlignment="1" applyProtection="1">
      <alignment horizontal="distributed" vertical="center"/>
    </xf>
    <xf numFmtId="40" fontId="16" fillId="0" borderId="49" xfId="1" applyNumberFormat="1" applyFont="1" applyFill="1" applyBorder="1" applyAlignment="1" applyProtection="1">
      <alignment horizontal="distributed" vertical="center"/>
    </xf>
    <xf numFmtId="0" fontId="0" fillId="4" borderId="17" xfId="0" applyFill="1" applyBorder="1" applyAlignment="1">
      <alignment horizontal="center" vertical="center"/>
    </xf>
    <xf numFmtId="40" fontId="23" fillId="4" borderId="17" xfId="1" applyNumberFormat="1" applyFont="1" applyFill="1" applyBorder="1" applyAlignment="1" applyProtection="1">
      <alignment horizontal="right" vertical="center" indent="1"/>
    </xf>
    <xf numFmtId="38" fontId="23" fillId="0" borderId="20" xfId="1" applyFont="1" applyFill="1" applyBorder="1" applyAlignment="1" applyProtection="1">
      <alignment horizontal="center" vertical="center"/>
    </xf>
    <xf numFmtId="40" fontId="16" fillId="0" borderId="20" xfId="1" applyNumberFormat="1" applyFont="1" applyFill="1" applyBorder="1" applyAlignment="1" applyProtection="1">
      <alignment horizontal="center" vertical="center"/>
    </xf>
    <xf numFmtId="49" fontId="0" fillId="0" borderId="60" xfId="0" applyNumberFormat="1" applyBorder="1" applyAlignment="1">
      <alignment horizontal="center" vertical="center"/>
    </xf>
    <xf numFmtId="0" fontId="0" fillId="2" borderId="17" xfId="0" applyFill="1" applyBorder="1" applyAlignment="1" applyProtection="1">
      <alignment horizontal="center" vertical="center"/>
      <protection locked="0"/>
    </xf>
    <xf numFmtId="38" fontId="23" fillId="2" borderId="17" xfId="1" applyFont="1" applyFill="1" applyBorder="1" applyAlignment="1" applyProtection="1">
      <alignment horizontal="right" vertical="center" indent="1"/>
      <protection locked="0"/>
    </xf>
    <xf numFmtId="38" fontId="23" fillId="0" borderId="17" xfId="1" applyFont="1" applyFill="1" applyBorder="1" applyAlignment="1" applyProtection="1">
      <alignment horizontal="right" vertical="center" indent="1"/>
    </xf>
    <xf numFmtId="38" fontId="23" fillId="0" borderId="17" xfId="1" applyFont="1" applyBorder="1" applyAlignment="1" applyProtection="1">
      <alignment horizontal="right" vertical="center" indent="1"/>
    </xf>
    <xf numFmtId="38" fontId="23" fillId="0" borderId="68" xfId="1" applyFont="1" applyBorder="1" applyAlignment="1" applyProtection="1">
      <alignment horizontal="right" vertical="center" indent="1"/>
    </xf>
    <xf numFmtId="0" fontId="0" fillId="4" borderId="60" xfId="0" applyFill="1" applyBorder="1" applyAlignment="1">
      <alignment horizontal="center" vertical="center"/>
    </xf>
    <xf numFmtId="40" fontId="23" fillId="0" borderId="17" xfId="1" applyNumberFormat="1" applyFont="1" applyFill="1" applyBorder="1" applyAlignment="1" applyProtection="1">
      <alignment horizontal="right" vertical="center" indent="1"/>
    </xf>
    <xf numFmtId="38" fontId="23" fillId="4" borderId="42" xfId="1" applyFont="1" applyFill="1" applyBorder="1" applyAlignment="1" applyProtection="1">
      <alignment horizontal="right" vertical="center" indent="1"/>
    </xf>
    <xf numFmtId="38" fontId="23" fillId="4" borderId="77" xfId="1" applyFont="1" applyFill="1" applyBorder="1" applyAlignment="1" applyProtection="1">
      <alignment horizontal="right" vertical="center" indent="1"/>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38" fontId="23" fillId="0" borderId="2" xfId="1" applyFont="1" applyFill="1" applyBorder="1" applyAlignment="1" applyProtection="1">
      <alignment horizontal="center" vertical="center"/>
    </xf>
    <xf numFmtId="38" fontId="23" fillId="0" borderId="0" xfId="1" applyFont="1" applyFill="1" applyBorder="1" applyAlignment="1" applyProtection="1">
      <alignment horizontal="center" vertical="center"/>
    </xf>
    <xf numFmtId="38" fontId="23" fillId="0" borderId="32" xfId="1" applyFont="1" applyFill="1" applyBorder="1" applyAlignment="1" applyProtection="1">
      <alignment horizontal="center" vertical="center"/>
    </xf>
    <xf numFmtId="38" fontId="1" fillId="0" borderId="20" xfId="1" applyFont="1" applyFill="1" applyBorder="1" applyAlignment="1" applyProtection="1">
      <alignment horizontal="center" vertical="center"/>
    </xf>
    <xf numFmtId="38" fontId="13" fillId="0" borderId="20" xfId="1" applyFont="1" applyFill="1" applyBorder="1" applyAlignment="1" applyProtection="1">
      <alignment horizontal="center" vertical="center"/>
    </xf>
    <xf numFmtId="40" fontId="13" fillId="0" borderId="20" xfId="1" applyNumberFormat="1" applyFont="1" applyFill="1" applyBorder="1" applyAlignment="1" applyProtection="1">
      <alignment horizontal="center" vertical="center"/>
    </xf>
    <xf numFmtId="40" fontId="13" fillId="0" borderId="23" xfId="1" applyNumberFormat="1" applyFont="1" applyFill="1" applyBorder="1" applyAlignment="1" applyProtection="1">
      <alignment horizontal="center" vertical="center"/>
    </xf>
    <xf numFmtId="0" fontId="0" fillId="0" borderId="76" xfId="0" applyBorder="1" applyAlignment="1">
      <alignment horizontal="center" vertical="center"/>
    </xf>
    <xf numFmtId="0" fontId="0" fillId="0" borderId="42" xfId="0" applyBorder="1" applyAlignment="1">
      <alignment horizontal="center" vertical="center"/>
    </xf>
    <xf numFmtId="38" fontId="23" fillId="0" borderId="42" xfId="1" applyFont="1" applyFill="1" applyBorder="1" applyAlignment="1" applyProtection="1">
      <alignment horizontal="right" vertical="center" indent="1"/>
    </xf>
    <xf numFmtId="38" fontId="23" fillId="0" borderId="42" xfId="1" applyFont="1" applyBorder="1" applyAlignment="1" applyProtection="1">
      <alignment horizontal="right" vertical="center" indent="1"/>
    </xf>
    <xf numFmtId="38" fontId="23" fillId="0" borderId="77" xfId="1" applyFont="1" applyBorder="1" applyAlignment="1" applyProtection="1">
      <alignment horizontal="right" vertical="center" indent="1"/>
    </xf>
    <xf numFmtId="0" fontId="13" fillId="0" borderId="23" xfId="0" applyFont="1" applyBorder="1" applyAlignment="1">
      <alignment horizontal="center" vertical="center"/>
    </xf>
    <xf numFmtId="0" fontId="13" fillId="0" borderId="28" xfId="0" applyFont="1" applyBorder="1" applyAlignment="1">
      <alignment horizontal="center" vertical="center"/>
    </xf>
    <xf numFmtId="38" fontId="23" fillId="0" borderId="19" xfId="1" applyFont="1" applyFill="1" applyBorder="1" applyAlignment="1" applyProtection="1">
      <alignment horizontal="center" vertical="center"/>
    </xf>
    <xf numFmtId="38" fontId="23" fillId="0" borderId="18" xfId="1" applyFont="1" applyFill="1" applyBorder="1" applyAlignment="1" applyProtection="1">
      <alignment horizontal="center" vertical="center"/>
    </xf>
    <xf numFmtId="38" fontId="23" fillId="0" borderId="34" xfId="1" applyFont="1" applyFill="1" applyBorder="1" applyAlignment="1" applyProtection="1">
      <alignment horizontal="center" vertical="center"/>
    </xf>
    <xf numFmtId="38" fontId="23" fillId="0" borderId="73" xfId="1" applyFont="1" applyFill="1" applyBorder="1" applyAlignment="1" applyProtection="1">
      <alignment horizontal="center" vertical="center"/>
    </xf>
    <xf numFmtId="0" fontId="0" fillId="0" borderId="73" xfId="0"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38" fontId="13" fillId="0" borderId="25" xfId="1" applyFont="1" applyFill="1" applyBorder="1" applyAlignment="1" applyProtection="1">
      <alignment horizontal="center" vertical="center"/>
    </xf>
    <xf numFmtId="38" fontId="13" fillId="0" borderId="23" xfId="1" applyFont="1" applyFill="1" applyBorder="1" applyAlignment="1" applyProtection="1">
      <alignment horizontal="center" vertical="center"/>
    </xf>
    <xf numFmtId="0" fontId="13" fillId="0" borderId="25" xfId="0" applyFont="1" applyBorder="1" applyAlignment="1">
      <alignment horizontal="center" vertical="center"/>
    </xf>
    <xf numFmtId="38" fontId="23" fillId="0" borderId="17" xfId="1" applyFont="1" applyFill="1" applyBorder="1" applyAlignment="1" applyProtection="1">
      <alignment horizontal="center" vertical="center"/>
    </xf>
    <xf numFmtId="38" fontId="23" fillId="0" borderId="42" xfId="1" applyFont="1" applyFill="1" applyBorder="1" applyAlignment="1" applyProtection="1">
      <alignment horizontal="center" vertical="center"/>
    </xf>
    <xf numFmtId="40" fontId="16" fillId="0" borderId="17" xfId="1" applyNumberFormat="1" applyFont="1" applyFill="1" applyBorder="1" applyAlignment="1" applyProtection="1">
      <alignment horizontal="center" vertical="center"/>
    </xf>
    <xf numFmtId="40" fontId="16" fillId="0" borderId="7" xfId="1" applyNumberFormat="1" applyFont="1" applyFill="1" applyBorder="1" applyAlignment="1" applyProtection="1">
      <alignment horizontal="center" vertical="center"/>
    </xf>
    <xf numFmtId="40" fontId="16" fillId="0" borderId="42" xfId="1" applyNumberFormat="1" applyFont="1" applyFill="1" applyBorder="1" applyAlignment="1" applyProtection="1">
      <alignment horizontal="center" vertical="center"/>
    </xf>
    <xf numFmtId="40" fontId="16" fillId="0" borderId="41" xfId="1" applyNumberFormat="1" applyFont="1" applyFill="1" applyBorder="1" applyAlignment="1" applyProtection="1">
      <alignment horizontal="center" vertical="center"/>
    </xf>
    <xf numFmtId="38" fontId="23" fillId="0" borderId="64" xfId="1" applyFont="1" applyFill="1" applyBorder="1" applyAlignment="1" applyProtection="1">
      <alignment horizontal="center" vertical="center"/>
    </xf>
    <xf numFmtId="38" fontId="23" fillId="0" borderId="35" xfId="1" applyFont="1" applyFill="1" applyBorder="1" applyAlignment="1" applyProtection="1">
      <alignment horizontal="center" vertical="center"/>
    </xf>
    <xf numFmtId="38" fontId="23" fillId="0" borderId="70" xfId="1" applyFont="1" applyFill="1" applyBorder="1" applyAlignment="1" applyProtection="1">
      <alignment horizontal="center" vertical="center"/>
    </xf>
    <xf numFmtId="0" fontId="0" fillId="0" borderId="75" xfId="0" applyBorder="1" applyAlignment="1">
      <alignment horizontal="center" vertical="center"/>
    </xf>
    <xf numFmtId="0" fontId="0" fillId="4" borderId="68" xfId="0" applyFill="1" applyBorder="1" applyAlignment="1">
      <alignment horizontal="center" vertical="center"/>
    </xf>
    <xf numFmtId="0" fontId="0" fillId="3" borderId="7" xfId="0" applyFill="1" applyBorder="1" applyAlignment="1">
      <alignment horizontal="center" vertical="center"/>
    </xf>
    <xf numFmtId="0" fontId="0" fillId="3" borderId="6" xfId="0"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top" wrapText="1"/>
    </xf>
    <xf numFmtId="0" fontId="0" fillId="4" borderId="52" xfId="0" applyFill="1" applyBorder="1" applyAlignment="1">
      <alignment horizontal="center" vertical="center"/>
    </xf>
    <xf numFmtId="0" fontId="0" fillId="4" borderId="51" xfId="0" applyFill="1" applyBorder="1" applyAlignment="1">
      <alignment horizontal="center" vertical="center"/>
    </xf>
    <xf numFmtId="0" fontId="0" fillId="4" borderId="79" xfId="0" applyFill="1" applyBorder="1" applyAlignment="1">
      <alignment horizontal="center" vertical="center"/>
    </xf>
    <xf numFmtId="0" fontId="0" fillId="4" borderId="30" xfId="0" applyFill="1" applyBorder="1" applyAlignment="1">
      <alignment horizontal="center" vertical="center"/>
    </xf>
    <xf numFmtId="0" fontId="0" fillId="4" borderId="22" xfId="0" applyFill="1" applyBorder="1" applyAlignment="1">
      <alignment horizontal="center" vertical="center"/>
    </xf>
    <xf numFmtId="0" fontId="0" fillId="4" borderId="78" xfId="0" applyFill="1"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right" vertical="center"/>
    </xf>
    <xf numFmtId="0" fontId="0" fillId="4" borderId="80" xfId="0" applyFill="1" applyBorder="1" applyAlignment="1">
      <alignment horizontal="center" vertical="center"/>
    </xf>
    <xf numFmtId="0" fontId="0" fillId="4" borderId="81" xfId="0" applyFill="1" applyBorder="1" applyAlignment="1">
      <alignment horizontal="center" vertical="center"/>
    </xf>
    <xf numFmtId="49" fontId="23" fillId="3" borderId="7" xfId="0" applyNumberFormat="1" applyFont="1" applyFill="1" applyBorder="1" applyAlignment="1" applyProtection="1">
      <alignment horizontal="center" vertical="center"/>
      <protection locked="0"/>
    </xf>
    <xf numFmtId="49" fontId="23" fillId="3" borderId="5" xfId="0" applyNumberFormat="1" applyFont="1" applyFill="1" applyBorder="1" applyAlignment="1" applyProtection="1">
      <alignment horizontal="center" vertical="center"/>
      <protection locked="0"/>
    </xf>
    <xf numFmtId="49" fontId="23" fillId="3" borderId="6" xfId="0" applyNumberFormat="1" applyFont="1" applyFill="1" applyBorder="1" applyAlignment="1" applyProtection="1">
      <alignment horizontal="center" vertical="center"/>
      <protection locked="0"/>
    </xf>
    <xf numFmtId="10" fontId="27" fillId="0" borderId="0" xfId="2" applyNumberFormat="1" applyAlignment="1">
      <alignment horizontal="center" vertical="center"/>
    </xf>
    <xf numFmtId="0" fontId="27" fillId="0" borderId="0" xfId="2" applyAlignment="1">
      <alignment horizontal="center" vertical="center"/>
    </xf>
    <xf numFmtId="0" fontId="32" fillId="0" borderId="16" xfId="2" applyFont="1" applyBorder="1" applyAlignment="1">
      <alignment horizontal="center" vertical="center"/>
    </xf>
    <xf numFmtId="0" fontId="32" fillId="0" borderId="10" xfId="2" applyFont="1" applyBorder="1" applyAlignment="1">
      <alignment horizontal="center" vertical="center"/>
    </xf>
    <xf numFmtId="0" fontId="32" fillId="0" borderId="30" xfId="2" applyFont="1" applyBorder="1" applyAlignment="1">
      <alignment horizontal="center" vertical="center"/>
    </xf>
    <xf numFmtId="0" fontId="32" fillId="0" borderId="21" xfId="2" applyFont="1" applyBorder="1" applyAlignment="1">
      <alignment horizontal="center" vertical="center"/>
    </xf>
    <xf numFmtId="0" fontId="32" fillId="0" borderId="13" xfId="2" applyFont="1" applyBorder="1" applyAlignment="1">
      <alignment horizontal="center" vertical="center"/>
    </xf>
    <xf numFmtId="0" fontId="32" fillId="0" borderId="31" xfId="2" applyFont="1" applyBorder="1" applyAlignment="1">
      <alignment horizontal="center" vertical="center"/>
    </xf>
    <xf numFmtId="0" fontId="27" fillId="0" borderId="16" xfId="2" applyBorder="1" applyAlignment="1">
      <alignment horizontal="center" vertical="center"/>
    </xf>
    <xf numFmtId="0" fontId="27" fillId="0" borderId="10" xfId="2" applyBorder="1" applyAlignment="1">
      <alignment horizontal="center" vertical="center"/>
    </xf>
    <xf numFmtId="0" fontId="27" fillId="0" borderId="30" xfId="2" applyBorder="1" applyAlignment="1">
      <alignment horizontal="center" vertical="center"/>
    </xf>
    <xf numFmtId="0" fontId="27" fillId="0" borderId="21" xfId="2" applyBorder="1" applyAlignment="1">
      <alignment horizontal="center" vertical="center"/>
    </xf>
    <xf numFmtId="0" fontId="27" fillId="0" borderId="13" xfId="2" applyBorder="1" applyAlignment="1">
      <alignment horizontal="center" vertical="center"/>
    </xf>
    <xf numFmtId="0" fontId="27" fillId="0" borderId="31" xfId="2" applyBorder="1" applyAlignment="1">
      <alignment horizontal="center" vertical="center"/>
    </xf>
    <xf numFmtId="9" fontId="41" fillId="0" borderId="60" xfId="4" applyFont="1" applyBorder="1" applyAlignment="1" applyProtection="1">
      <alignment horizontal="right" vertical="center"/>
      <protection locked="0"/>
    </xf>
    <xf numFmtId="9" fontId="41" fillId="0" borderId="68" xfId="4" applyFont="1" applyBorder="1" applyAlignment="1" applyProtection="1">
      <alignment horizontal="right" vertical="center"/>
      <protection locked="0"/>
    </xf>
    <xf numFmtId="38" fontId="27" fillId="0" borderId="9" xfId="3" applyFont="1" applyBorder="1" applyAlignment="1">
      <alignment horizontal="right" vertical="center"/>
    </xf>
    <xf numFmtId="38" fontId="27" fillId="0" borderId="10" xfId="3" applyFont="1" applyBorder="1" applyAlignment="1">
      <alignment horizontal="right" vertical="center"/>
    </xf>
    <xf numFmtId="38" fontId="27" fillId="0" borderId="61" xfId="3" applyFont="1" applyBorder="1" applyAlignment="1">
      <alignment horizontal="right" vertical="center"/>
    </xf>
    <xf numFmtId="38" fontId="27" fillId="0" borderId="12" xfId="3" applyFont="1" applyBorder="1" applyAlignment="1">
      <alignment horizontal="right" vertical="center"/>
    </xf>
    <xf numFmtId="38" fontId="27" fillId="0" borderId="13" xfId="3" applyFont="1" applyBorder="1" applyAlignment="1">
      <alignment horizontal="right" vertical="center"/>
    </xf>
    <xf numFmtId="38" fontId="27" fillId="0" borderId="14" xfId="3" applyFont="1" applyBorder="1" applyAlignment="1">
      <alignment horizontal="right" vertical="center"/>
    </xf>
    <xf numFmtId="0" fontId="27" fillId="0" borderId="6" xfId="2" applyBorder="1" applyAlignment="1">
      <alignment horizontal="center" vertical="center"/>
    </xf>
    <xf numFmtId="0" fontId="27" fillId="0" borderId="17" xfId="2" applyBorder="1" applyAlignment="1">
      <alignment horizontal="center" vertical="center"/>
    </xf>
    <xf numFmtId="0" fontId="27" fillId="0" borderId="68" xfId="2" applyBorder="1" applyAlignment="1">
      <alignment horizontal="center" vertical="center" shrinkToFit="1"/>
    </xf>
    <xf numFmtId="0" fontId="27" fillId="0" borderId="15" xfId="2" applyBorder="1" applyAlignment="1">
      <alignment horizontal="center" vertical="center"/>
    </xf>
    <xf numFmtId="0" fontId="27" fillId="0" borderId="6" xfId="2" applyBorder="1" applyAlignment="1">
      <alignment horizontal="center" vertical="center" shrinkToFit="1"/>
    </xf>
    <xf numFmtId="0" fontId="27" fillId="0" borderId="17" xfId="2" applyBorder="1" applyAlignment="1">
      <alignment horizontal="center" vertical="center" shrinkToFit="1"/>
    </xf>
    <xf numFmtId="0" fontId="27" fillId="0" borderId="9" xfId="2" applyBorder="1" applyAlignment="1">
      <alignment horizontal="center" vertical="center" shrinkToFit="1"/>
    </xf>
    <xf numFmtId="0" fontId="27" fillId="0" borderId="10" xfId="2" applyBorder="1" applyAlignment="1">
      <alignment horizontal="center" vertical="center" shrinkToFit="1"/>
    </xf>
    <xf numFmtId="0" fontId="27" fillId="0" borderId="30" xfId="2" applyBorder="1" applyAlignment="1">
      <alignment horizontal="center" vertical="center" shrinkToFit="1"/>
    </xf>
    <xf numFmtId="0" fontId="27" fillId="0" borderId="12" xfId="2" applyBorder="1" applyAlignment="1">
      <alignment horizontal="center" vertical="center" shrinkToFit="1"/>
    </xf>
    <xf numFmtId="0" fontId="27" fillId="0" borderId="13" xfId="2" applyBorder="1" applyAlignment="1">
      <alignment horizontal="center" vertical="center" shrinkToFit="1"/>
    </xf>
    <xf numFmtId="0" fontId="27" fillId="0" borderId="31" xfId="2" applyBorder="1" applyAlignment="1">
      <alignment horizontal="center" vertical="center" shrinkToFit="1"/>
    </xf>
    <xf numFmtId="0" fontId="27" fillId="0" borderId="78" xfId="2" applyBorder="1" applyAlignment="1">
      <alignment horizontal="center" vertical="center" shrinkToFit="1"/>
    </xf>
    <xf numFmtId="0" fontId="27" fillId="0" borderId="84" xfId="2" applyBorder="1" applyAlignment="1">
      <alignment horizontal="center" vertical="center" shrinkToFit="1"/>
    </xf>
    <xf numFmtId="0" fontId="27" fillId="0" borderId="19" xfId="2" applyBorder="1" applyAlignment="1">
      <alignment horizontal="left" vertical="center" wrapText="1"/>
    </xf>
    <xf numFmtId="0" fontId="27" fillId="0" borderId="0" xfId="2" applyAlignment="1">
      <alignment horizontal="left" vertical="center"/>
    </xf>
    <xf numFmtId="0" fontId="27" fillId="0" borderId="18" xfId="2" applyBorder="1" applyAlignment="1">
      <alignment horizontal="left" vertical="center"/>
    </xf>
    <xf numFmtId="0" fontId="27" fillId="0" borderId="19" xfId="2" applyBorder="1" applyAlignment="1">
      <alignment horizontal="left" vertical="center"/>
    </xf>
    <xf numFmtId="0" fontId="27" fillId="0" borderId="34" xfId="2" applyBorder="1" applyAlignment="1">
      <alignment horizontal="left" vertical="center"/>
    </xf>
    <xf numFmtId="0" fontId="27" fillId="0" borderId="32" xfId="2" applyBorder="1" applyAlignment="1">
      <alignment horizontal="left" vertical="center"/>
    </xf>
    <xf numFmtId="0" fontId="27" fillId="0" borderId="73" xfId="2" applyBorder="1" applyAlignment="1">
      <alignment horizontal="left" vertical="center"/>
    </xf>
    <xf numFmtId="0" fontId="27" fillId="0" borderId="42" xfId="2" applyBorder="1" applyAlignment="1">
      <alignment horizontal="center" vertical="center"/>
    </xf>
    <xf numFmtId="0" fontId="27" fillId="0" borderId="77" xfId="2" applyBorder="1" applyAlignment="1">
      <alignment horizontal="center" vertical="center" shrinkToFit="1"/>
    </xf>
    <xf numFmtId="38" fontId="27" fillId="0" borderId="0" xfId="2" applyNumberFormat="1" applyAlignment="1">
      <alignment horizontal="center" vertical="center"/>
    </xf>
    <xf numFmtId="0" fontId="27" fillId="0" borderId="19" xfId="2" applyBorder="1" applyAlignment="1">
      <alignment horizontal="center" vertical="center"/>
    </xf>
    <xf numFmtId="0" fontId="27" fillId="0" borderId="18" xfId="2" applyBorder="1" applyAlignment="1">
      <alignment horizontal="center" vertical="center"/>
    </xf>
    <xf numFmtId="0" fontId="27" fillId="0" borderId="36" xfId="2" applyBorder="1" applyAlignment="1">
      <alignment horizontal="center" vertical="center"/>
    </xf>
    <xf numFmtId="42" fontId="41" fillId="0" borderId="0" xfId="3" applyNumberFormat="1" applyFont="1" applyAlignment="1">
      <alignment horizontal="center" vertical="center"/>
    </xf>
    <xf numFmtId="0" fontId="27" fillId="0" borderId="60" xfId="2" applyBorder="1" applyAlignment="1">
      <alignment horizontal="center" vertical="center"/>
    </xf>
    <xf numFmtId="0" fontId="27" fillId="0" borderId="76" xfId="2" applyBorder="1" applyAlignment="1">
      <alignment horizontal="center" vertical="center"/>
    </xf>
    <xf numFmtId="0" fontId="27" fillId="0" borderId="34" xfId="2" applyBorder="1" applyAlignment="1">
      <alignment horizontal="center" vertical="center"/>
    </xf>
    <xf numFmtId="0" fontId="27" fillId="0" borderId="32" xfId="2" applyBorder="1" applyAlignment="1">
      <alignment horizontal="center" vertical="center"/>
    </xf>
    <xf numFmtId="0" fontId="27" fillId="0" borderId="73" xfId="2" applyBorder="1" applyAlignment="1">
      <alignment horizontal="center" vertical="center"/>
    </xf>
    <xf numFmtId="0" fontId="31" fillId="0" borderId="22" xfId="2" applyFont="1" applyBorder="1" applyAlignment="1">
      <alignment horizontal="center" vertical="center"/>
    </xf>
    <xf numFmtId="0" fontId="31" fillId="0" borderId="70" xfId="2" applyFont="1" applyBorder="1" applyAlignment="1">
      <alignment horizontal="center" vertical="center"/>
    </xf>
    <xf numFmtId="180" fontId="27" fillId="0" borderId="16" xfId="3" applyNumberFormat="1" applyFont="1" applyBorder="1" applyAlignment="1">
      <alignment horizontal="right" vertical="center"/>
    </xf>
    <xf numFmtId="180" fontId="27" fillId="0" borderId="61" xfId="3" applyNumberFormat="1" applyFont="1" applyBorder="1" applyAlignment="1">
      <alignment horizontal="right" vertical="center"/>
    </xf>
    <xf numFmtId="180" fontId="27" fillId="0" borderId="34" xfId="3" applyNumberFormat="1" applyFont="1" applyBorder="1" applyAlignment="1">
      <alignment horizontal="right" vertical="center"/>
    </xf>
    <xf numFmtId="180" fontId="27" fillId="0" borderId="33" xfId="3" applyNumberFormat="1" applyFont="1" applyBorder="1" applyAlignment="1">
      <alignment horizontal="right" vertical="center"/>
    </xf>
    <xf numFmtId="38" fontId="27" fillId="0" borderId="9" xfId="3" applyFont="1" applyBorder="1" applyAlignment="1">
      <alignment horizontal="right" vertical="center" shrinkToFit="1"/>
    </xf>
    <xf numFmtId="38" fontId="27" fillId="0" borderId="61" xfId="3" applyFont="1" applyBorder="1" applyAlignment="1">
      <alignment horizontal="right" vertical="center" shrinkToFit="1"/>
    </xf>
    <xf numFmtId="38" fontId="27" fillId="0" borderId="37" xfId="3" applyFont="1" applyBorder="1" applyAlignment="1">
      <alignment horizontal="right" vertical="center" shrinkToFit="1"/>
    </xf>
    <xf numFmtId="38" fontId="27" fillId="0" borderId="33" xfId="3" applyFont="1" applyBorder="1" applyAlignment="1">
      <alignment horizontal="right" vertical="center" shrinkToFit="1"/>
    </xf>
    <xf numFmtId="38" fontId="27" fillId="0" borderId="37" xfId="3" applyFont="1" applyBorder="1" applyAlignment="1">
      <alignment horizontal="right" vertical="center"/>
    </xf>
    <xf numFmtId="38" fontId="27" fillId="0" borderId="32" xfId="3" applyFont="1" applyBorder="1" applyAlignment="1">
      <alignment horizontal="right" vertical="center"/>
    </xf>
    <xf numFmtId="38" fontId="27" fillId="0" borderId="33" xfId="3" applyFont="1" applyBorder="1" applyAlignment="1">
      <alignment horizontal="right" vertical="center"/>
    </xf>
    <xf numFmtId="9" fontId="41" fillId="0" borderId="9" xfId="4" applyFont="1" applyBorder="1" applyAlignment="1" applyProtection="1">
      <alignment horizontal="right" vertical="center"/>
      <protection locked="0"/>
    </xf>
    <xf numFmtId="9" fontId="41" fillId="0" borderId="61" xfId="4" applyFont="1" applyBorder="1" applyAlignment="1" applyProtection="1">
      <alignment horizontal="right" vertical="center"/>
      <protection locked="0"/>
    </xf>
    <xf numFmtId="9" fontId="41" fillId="0" borderId="37" xfId="4" applyFont="1" applyBorder="1" applyAlignment="1" applyProtection="1">
      <alignment horizontal="right" vertical="center"/>
      <protection locked="0"/>
    </xf>
    <xf numFmtId="9" fontId="41" fillId="0" borderId="33" xfId="4" applyFont="1" applyBorder="1" applyAlignment="1" applyProtection="1">
      <alignment horizontal="right" vertical="center"/>
      <protection locked="0"/>
    </xf>
    <xf numFmtId="0" fontId="27" fillId="0" borderId="40" xfId="2" applyBorder="1" applyAlignment="1">
      <alignment horizontal="center" vertical="center"/>
    </xf>
    <xf numFmtId="182" fontId="27" fillId="0" borderId="9" xfId="3" applyNumberFormat="1" applyFont="1" applyBorder="1" applyAlignment="1">
      <alignment horizontal="right" vertical="center"/>
    </xf>
    <xf numFmtId="182" fontId="27" fillId="0" borderId="10" xfId="3" applyNumberFormat="1" applyFont="1" applyBorder="1" applyAlignment="1">
      <alignment horizontal="right" vertical="center"/>
    </xf>
    <xf numFmtId="182" fontId="27" fillId="0" borderId="61" xfId="3" applyNumberFormat="1" applyFont="1" applyBorder="1" applyAlignment="1">
      <alignment horizontal="right" vertical="center"/>
    </xf>
    <xf numFmtId="182" fontId="27" fillId="0" borderId="12" xfId="3" applyNumberFormat="1" applyFont="1" applyBorder="1" applyAlignment="1">
      <alignment horizontal="right" vertical="center"/>
    </xf>
    <xf numFmtId="182" fontId="27" fillId="0" borderId="13" xfId="3" applyNumberFormat="1" applyFont="1" applyBorder="1" applyAlignment="1">
      <alignment horizontal="right" vertical="center"/>
    </xf>
    <xf numFmtId="182" fontId="27" fillId="0" borderId="14" xfId="3" applyNumberFormat="1" applyFont="1" applyBorder="1" applyAlignment="1">
      <alignment horizontal="right" vertical="center"/>
    </xf>
    <xf numFmtId="179" fontId="41" fillId="0" borderId="60" xfId="4" applyNumberFormat="1" applyFont="1" applyBorder="1" applyAlignment="1" applyProtection="1">
      <alignment horizontal="right" vertical="center"/>
      <protection locked="0"/>
    </xf>
    <xf numFmtId="179" fontId="41" fillId="0" borderId="68" xfId="4" applyNumberFormat="1" applyFont="1" applyBorder="1" applyAlignment="1" applyProtection="1">
      <alignment horizontal="right" vertical="center"/>
      <protection locked="0"/>
    </xf>
    <xf numFmtId="0" fontId="31" fillId="0" borderId="36" xfId="2" applyFont="1" applyBorder="1" applyAlignment="1">
      <alignment horizontal="center" vertical="center"/>
    </xf>
    <xf numFmtId="180" fontId="27" fillId="0" borderId="17" xfId="3" applyNumberFormat="1" applyFont="1" applyBorder="1" applyAlignment="1">
      <alignment horizontal="right" vertical="center"/>
    </xf>
    <xf numFmtId="180" fontId="27" fillId="0" borderId="68" xfId="3" applyNumberFormat="1" applyFont="1" applyBorder="1" applyAlignment="1">
      <alignment horizontal="right" vertical="center"/>
    </xf>
    <xf numFmtId="38" fontId="27" fillId="0" borderId="60" xfId="3" applyFont="1" applyBorder="1" applyAlignment="1">
      <alignment horizontal="right" vertical="center" shrinkToFit="1"/>
    </xf>
    <xf numFmtId="38" fontId="27" fillId="0" borderId="68" xfId="3" applyFont="1" applyBorder="1" applyAlignment="1">
      <alignment horizontal="right" vertical="center" shrinkToFit="1"/>
    </xf>
    <xf numFmtId="38" fontId="27" fillId="0" borderId="6" xfId="3" applyFont="1" applyBorder="1" applyAlignment="1">
      <alignment horizontal="right" vertical="center"/>
    </xf>
    <xf numFmtId="38" fontId="27" fillId="0" borderId="17" xfId="3" applyFont="1" applyBorder="1" applyAlignment="1">
      <alignment horizontal="right" vertical="center"/>
    </xf>
    <xf numFmtId="38" fontId="27" fillId="0" borderId="68" xfId="3" applyFont="1" applyBorder="1" applyAlignment="1">
      <alignment horizontal="right" vertical="center"/>
    </xf>
    <xf numFmtId="0" fontId="31" fillId="0" borderId="17" xfId="2" applyFont="1" applyBorder="1" applyAlignment="1">
      <alignment horizontal="center" vertical="center"/>
    </xf>
    <xf numFmtId="181" fontId="27" fillId="0" borderId="0" xfId="2" applyNumberFormat="1" applyAlignment="1">
      <alignment horizontal="center" vertical="center"/>
    </xf>
    <xf numFmtId="179" fontId="27" fillId="0" borderId="0" xfId="2" applyNumberFormat="1" applyAlignment="1">
      <alignment horizontal="center" vertical="center"/>
    </xf>
    <xf numFmtId="179" fontId="41" fillId="0" borderId="60" xfId="4" applyNumberFormat="1" applyFont="1" applyBorder="1" applyAlignment="1" applyProtection="1">
      <alignment horizontal="right" vertical="center" shrinkToFit="1"/>
      <protection locked="0"/>
    </xf>
    <xf numFmtId="179" fontId="41" fillId="0" borderId="68" xfId="4" applyNumberFormat="1" applyFont="1" applyBorder="1" applyAlignment="1" applyProtection="1">
      <alignment horizontal="right" vertical="center" shrinkToFit="1"/>
      <protection locked="0"/>
    </xf>
    <xf numFmtId="9" fontId="41" fillId="3" borderId="60" xfId="4" applyFont="1" applyFill="1" applyBorder="1" applyAlignment="1" applyProtection="1">
      <alignment horizontal="right" vertical="center"/>
      <protection locked="0"/>
    </xf>
    <xf numFmtId="9" fontId="41" fillId="3" borderId="68" xfId="4" applyFont="1" applyFill="1" applyBorder="1" applyAlignment="1" applyProtection="1">
      <alignment horizontal="right" vertical="center"/>
      <protection locked="0"/>
    </xf>
    <xf numFmtId="180" fontId="27" fillId="0" borderId="17" xfId="3" applyNumberFormat="1" applyFont="1" applyBorder="1" applyAlignment="1">
      <alignment horizontal="right" vertical="center" shrinkToFit="1"/>
    </xf>
    <xf numFmtId="180" fontId="27" fillId="0" borderId="68" xfId="3" applyNumberFormat="1" applyFont="1" applyBorder="1" applyAlignment="1">
      <alignment horizontal="right" vertical="center" shrinkToFit="1"/>
    </xf>
    <xf numFmtId="10" fontId="27" fillId="0" borderId="15" xfId="2" applyNumberFormat="1" applyBorder="1" applyAlignment="1">
      <alignment horizontal="center" vertical="center"/>
    </xf>
    <xf numFmtId="38" fontId="27" fillId="0" borderId="17" xfId="3" applyFont="1" applyBorder="1" applyAlignment="1">
      <alignment horizontal="right" vertical="center" shrinkToFit="1"/>
    </xf>
    <xf numFmtId="9" fontId="27" fillId="0" borderId="60" xfId="2" applyNumberFormat="1" applyBorder="1" applyAlignment="1" applyProtection="1">
      <alignment horizontal="right" vertical="center"/>
      <protection locked="0"/>
    </xf>
    <xf numFmtId="9" fontId="27" fillId="0" borderId="68" xfId="2" applyNumberFormat="1" applyBorder="1" applyAlignment="1" applyProtection="1">
      <alignment horizontal="right" vertical="center"/>
      <protection locked="0"/>
    </xf>
    <xf numFmtId="38" fontId="27" fillId="0" borderId="60" xfId="3" applyFont="1" applyBorder="1" applyAlignment="1">
      <alignment horizontal="right" vertical="center"/>
    </xf>
    <xf numFmtId="0" fontId="27" fillId="0" borderId="82" xfId="2" applyBorder="1" applyAlignment="1">
      <alignment horizontal="center" vertical="center"/>
    </xf>
    <xf numFmtId="0" fontId="27" fillId="0" borderId="83" xfId="2" applyBorder="1" applyAlignment="1">
      <alignment horizontal="center" vertical="center"/>
    </xf>
    <xf numFmtId="0" fontId="29" fillId="0" borderId="87" xfId="2" applyFont="1" applyBorder="1" applyAlignment="1">
      <alignment horizontal="center" vertical="center" wrapText="1"/>
    </xf>
    <xf numFmtId="0" fontId="29" fillId="0" borderId="83" xfId="2" applyFont="1" applyBorder="1" applyAlignment="1">
      <alignment horizontal="center" vertical="center" wrapText="1"/>
    </xf>
    <xf numFmtId="0" fontId="27" fillId="0" borderId="20" xfId="2" applyBorder="1" applyAlignment="1">
      <alignment horizontal="center" vertical="center"/>
    </xf>
    <xf numFmtId="0" fontId="27" fillId="0" borderId="75" xfId="2" applyBorder="1" applyAlignment="1">
      <alignment horizontal="center" vertical="center"/>
    </xf>
    <xf numFmtId="0" fontId="27" fillId="0" borderId="25" xfId="2" applyBorder="1" applyAlignment="1">
      <alignment horizontal="center" vertical="center"/>
    </xf>
    <xf numFmtId="180" fontId="27" fillId="0" borderId="7" xfId="3" applyNumberFormat="1" applyFont="1" applyBorder="1" applyAlignment="1">
      <alignment horizontal="center" vertical="center"/>
    </xf>
    <xf numFmtId="180" fontId="27" fillId="0" borderId="26" xfId="3" applyNumberFormat="1" applyFont="1" applyBorder="1" applyAlignment="1">
      <alignment horizontal="center" vertical="center"/>
    </xf>
    <xf numFmtId="38" fontId="27" fillId="0" borderId="60" xfId="3" applyFont="1" applyBorder="1" applyAlignment="1">
      <alignment horizontal="center" vertical="center" shrinkToFit="1"/>
    </xf>
    <xf numFmtId="38" fontId="27" fillId="0" borderId="68" xfId="3" applyFont="1" applyBorder="1" applyAlignment="1">
      <alignment horizontal="center" vertical="center" shrinkToFit="1"/>
    </xf>
    <xf numFmtId="38" fontId="27" fillId="0" borderId="6" xfId="3" applyFont="1" applyBorder="1" applyAlignment="1">
      <alignment horizontal="center" vertical="center"/>
    </xf>
    <xf numFmtId="38" fontId="27" fillId="0" borderId="17" xfId="3" applyFont="1" applyBorder="1" applyAlignment="1">
      <alignment horizontal="center" vertical="center"/>
    </xf>
    <xf numFmtId="38" fontId="27" fillId="0" borderId="68" xfId="3" applyFont="1" applyBorder="1" applyAlignment="1">
      <alignment horizontal="center" vertical="center"/>
    </xf>
    <xf numFmtId="0" fontId="27" fillId="0" borderId="60" xfId="2" applyBorder="1" applyAlignment="1">
      <alignment horizontal="right" vertical="center" shrinkToFit="1"/>
    </xf>
    <xf numFmtId="0" fontId="27" fillId="0" borderId="68" xfId="2" applyBorder="1" applyAlignment="1">
      <alignment horizontal="right" vertical="center" shrinkToFit="1"/>
    </xf>
    <xf numFmtId="38" fontId="27" fillId="0" borderId="60" xfId="3" applyFont="1" applyBorder="1" applyAlignment="1">
      <alignment horizontal="center" vertical="center"/>
    </xf>
    <xf numFmtId="40" fontId="27" fillId="0" borderId="17" xfId="3" applyNumberFormat="1" applyFont="1" applyBorder="1" applyAlignment="1">
      <alignment horizontal="right" vertical="center"/>
    </xf>
    <xf numFmtId="40" fontId="27" fillId="0" borderId="68" xfId="3" applyNumberFormat="1" applyFont="1" applyBorder="1" applyAlignment="1">
      <alignment horizontal="right" vertical="center"/>
    </xf>
    <xf numFmtId="0" fontId="30" fillId="0" borderId="0" xfId="2" applyFont="1" applyAlignment="1">
      <alignment horizontal="center" vertical="center"/>
    </xf>
    <xf numFmtId="38" fontId="27" fillId="0" borderId="7" xfId="3" applyFont="1" applyBorder="1" applyAlignment="1">
      <alignment horizontal="center" vertical="center"/>
    </xf>
    <xf numFmtId="38" fontId="27" fillId="0" borderId="5" xfId="3" applyFont="1" applyBorder="1" applyAlignment="1">
      <alignment horizontal="center" vertical="center"/>
    </xf>
    <xf numFmtId="49" fontId="27" fillId="0" borderId="13" xfId="2" applyNumberFormat="1" applyBorder="1" applyAlignment="1">
      <alignment horizontal="center" vertical="center"/>
    </xf>
    <xf numFmtId="0" fontId="27" fillId="0" borderId="0" xfId="2" applyAlignment="1">
      <alignment horizontal="center" vertical="center" shrinkToFit="1"/>
    </xf>
    <xf numFmtId="38" fontId="41" fillId="0" borderId="0" xfId="3" applyFont="1" applyAlignment="1">
      <alignment horizontal="center" vertical="center" shrinkToFit="1"/>
    </xf>
    <xf numFmtId="38" fontId="41" fillId="0" borderId="0" xfId="3" applyFont="1" applyAlignment="1">
      <alignment horizontal="center" vertical="center"/>
    </xf>
    <xf numFmtId="0" fontId="31" fillId="0" borderId="10" xfId="2" applyFont="1" applyBorder="1" applyAlignment="1">
      <alignment horizontal="center" vertical="center" shrinkToFit="1"/>
    </xf>
    <xf numFmtId="0" fontId="31" fillId="0" borderId="13" xfId="2" applyFont="1" applyBorder="1" applyAlignment="1">
      <alignment horizontal="center" vertical="center" shrinkToFit="1"/>
    </xf>
    <xf numFmtId="0" fontId="27" fillId="0" borderId="10" xfId="2" quotePrefix="1" applyBorder="1" applyAlignment="1">
      <alignment horizontal="center" vertical="center"/>
    </xf>
    <xf numFmtId="0" fontId="27" fillId="0" borderId="0" xfId="2" applyAlignment="1">
      <alignment horizontal="right" vertical="center" shrinkToFit="1"/>
    </xf>
    <xf numFmtId="0" fontId="27" fillId="0" borderId="13" xfId="2" applyBorder="1" applyAlignment="1">
      <alignment horizontal="right" vertical="center" shrinkToFit="1"/>
    </xf>
    <xf numFmtId="0" fontId="34" fillId="0" borderId="0" xfId="0" applyFont="1" applyAlignment="1">
      <alignment horizontal="center" vertical="center"/>
    </xf>
    <xf numFmtId="38" fontId="0" fillId="0" borderId="23" xfId="1" applyFont="1" applyFill="1" applyBorder="1" applyAlignment="1" applyProtection="1">
      <alignment horizontal="center" vertical="center"/>
    </xf>
    <xf numFmtId="0" fontId="6" fillId="2" borderId="10"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locked="0"/>
    </xf>
    <xf numFmtId="49" fontId="0" fillId="3" borderId="0" xfId="0" applyNumberFormat="1" applyFill="1" applyAlignment="1" applyProtection="1">
      <alignment horizontal="center" vertical="center" shrinkToFit="1"/>
      <protection locked="0"/>
    </xf>
    <xf numFmtId="49" fontId="0" fillId="3" borderId="8" xfId="0" applyNumberFormat="1" applyFill="1" applyBorder="1" applyAlignment="1" applyProtection="1">
      <alignment horizontal="center" vertical="center" shrinkToFit="1"/>
      <protection locked="0"/>
    </xf>
    <xf numFmtId="0" fontId="0" fillId="3" borderId="0" xfId="0" applyFill="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0" xfId="0" applyFont="1" applyProtection="1">
      <alignment vertical="center"/>
    </xf>
    <xf numFmtId="0" fontId="4" fillId="0" borderId="0" xfId="0" applyFont="1" applyProtection="1">
      <alignment vertical="center"/>
    </xf>
    <xf numFmtId="0" fontId="2" fillId="0" borderId="32" xfId="0" applyFont="1" applyBorder="1" applyAlignment="1" applyProtection="1">
      <alignment horizontal="center" vertical="center"/>
    </xf>
    <xf numFmtId="0" fontId="13" fillId="0" borderId="32" xfId="0" applyFont="1" applyBorder="1" applyAlignment="1" applyProtection="1">
      <alignment horizontal="center"/>
    </xf>
    <xf numFmtId="0" fontId="14" fillId="0" borderId="32" xfId="0" applyFont="1" applyBorder="1" applyAlignment="1" applyProtection="1">
      <alignment horizontal="center"/>
    </xf>
    <xf numFmtId="0" fontId="9" fillId="0" borderId="1" xfId="0" applyFont="1"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0" fillId="0" borderId="2" xfId="0" applyBorder="1" applyProtection="1">
      <alignment vertical="center"/>
    </xf>
    <xf numFmtId="0" fontId="0" fillId="0" borderId="2" xfId="0" applyBorder="1" applyAlignment="1" applyProtection="1"/>
    <xf numFmtId="0" fontId="0" fillId="0" borderId="3" xfId="0" applyBorder="1" applyProtection="1">
      <alignment vertical="center"/>
    </xf>
    <xf numFmtId="0" fontId="0" fillId="0" borderId="9"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0" fillId="0" borderId="30" xfId="0" applyBorder="1" applyAlignment="1" applyProtection="1">
      <alignment horizontal="center" vertical="center" shrinkToFit="1"/>
    </xf>
    <xf numFmtId="0" fontId="0" fillId="0" borderId="0" xfId="0" applyProtection="1">
      <alignment vertical="center"/>
    </xf>
    <xf numFmtId="0" fontId="0" fillId="0" borderId="8" xfId="0" applyBorder="1" applyProtection="1">
      <alignment vertical="center"/>
    </xf>
    <xf numFmtId="0" fontId="0" fillId="0" borderId="16" xfId="0" applyBorder="1" applyAlignment="1" applyProtection="1">
      <alignment horizontal="center" vertical="center"/>
    </xf>
    <xf numFmtId="0" fontId="0" fillId="0" borderId="30" xfId="0" applyBorder="1" applyAlignment="1" applyProtection="1">
      <alignment horizontal="center" vertical="center"/>
    </xf>
    <xf numFmtId="0" fontId="7" fillId="0" borderId="10" xfId="0" applyFont="1" applyBorder="1" applyAlignment="1" applyProtection="1">
      <alignment horizontal="center" vertical="center" wrapText="1"/>
    </xf>
    <xf numFmtId="0" fontId="0" fillId="0" borderId="12" xfId="0" applyBorder="1" applyAlignment="1" applyProtection="1">
      <alignment horizontal="center" vertical="center" shrinkToFit="1"/>
    </xf>
    <xf numFmtId="0" fontId="0" fillId="0" borderId="13" xfId="0" applyBorder="1" applyAlignment="1" applyProtection="1">
      <alignment horizontal="center" vertical="center" shrinkToFit="1"/>
    </xf>
    <xf numFmtId="0" fontId="0" fillId="0" borderId="31" xfId="0" applyBorder="1" applyAlignment="1" applyProtection="1">
      <alignment horizontal="center" vertical="center" shrinkToFit="1"/>
    </xf>
    <xf numFmtId="0" fontId="0" fillId="0" borderId="21" xfId="0" applyBorder="1" applyAlignment="1" applyProtection="1">
      <alignment horizontal="center" vertical="center"/>
    </xf>
    <xf numFmtId="0" fontId="0" fillId="0" borderId="31" xfId="0" applyBorder="1" applyAlignment="1" applyProtection="1">
      <alignment horizontal="center" vertical="center"/>
    </xf>
    <xf numFmtId="0" fontId="7" fillId="0" borderId="13" xfId="0" applyFont="1" applyBorder="1" applyAlignment="1" applyProtection="1">
      <alignment horizontal="center" vertical="center" wrapText="1"/>
    </xf>
    <xf numFmtId="0" fontId="0" fillId="0" borderId="0" xfId="0" applyAlignment="1" applyProtection="1">
      <alignment horizontal="center" vertical="center"/>
    </xf>
    <xf numFmtId="0" fontId="8" fillId="0" borderId="9" xfId="0" applyFont="1" applyBorder="1" applyAlignment="1" applyProtection="1">
      <alignment horizontal="center" vertical="center" shrinkToFit="1"/>
    </xf>
    <xf numFmtId="0" fontId="8" fillId="0" borderId="10" xfId="0" applyFont="1" applyBorder="1" applyAlignment="1" applyProtection="1">
      <alignment horizontal="center" vertical="center" shrinkToFit="1"/>
    </xf>
    <xf numFmtId="0" fontId="0" fillId="0" borderId="0" xfId="0" applyAlignment="1" applyProtection="1">
      <alignment horizontal="center" vertical="center"/>
    </xf>
    <xf numFmtId="0" fontId="6" fillId="0" borderId="10" xfId="0" applyFont="1" applyBorder="1" applyAlignment="1" applyProtection="1">
      <alignment horizontal="center" vertical="center" shrinkToFit="1"/>
    </xf>
    <xf numFmtId="0" fontId="8" fillId="0" borderId="12" xfId="0" applyFont="1" applyBorder="1" applyAlignment="1" applyProtection="1">
      <alignment horizontal="center" vertical="center" shrinkToFit="1"/>
    </xf>
    <xf numFmtId="0" fontId="8" fillId="0" borderId="13" xfId="0" applyFont="1" applyBorder="1" applyAlignment="1" applyProtection="1">
      <alignment horizontal="center" vertical="center" shrinkToFit="1"/>
    </xf>
    <xf numFmtId="38" fontId="10" fillId="0" borderId="0" xfId="1" applyFont="1" applyFill="1" applyBorder="1" applyAlignment="1" applyProtection="1">
      <alignment horizontal="right"/>
    </xf>
    <xf numFmtId="38" fontId="10" fillId="0" borderId="0" xfId="1" applyFont="1" applyFill="1" applyBorder="1" applyAlignment="1" applyProtection="1"/>
    <xf numFmtId="0" fontId="11" fillId="0" borderId="13" xfId="0" applyFont="1" applyBorder="1" applyAlignment="1" applyProtection="1">
      <alignment horizontal="center" vertical="center" shrinkToFit="1"/>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0" fillId="0" borderId="11" xfId="0" applyBorder="1" applyAlignment="1" applyProtection="1">
      <alignment horizontal="center" vertical="center"/>
    </xf>
    <xf numFmtId="0" fontId="0" fillId="0" borderId="10" xfId="0" applyBorder="1" applyProtection="1">
      <alignment vertical="center"/>
    </xf>
    <xf numFmtId="0" fontId="0" fillId="0" borderId="13" xfId="0" applyBorder="1" applyProtection="1">
      <alignment vertical="center"/>
    </xf>
    <xf numFmtId="38" fontId="10" fillId="0" borderId="13" xfId="1" applyFont="1" applyFill="1" applyBorder="1" applyAlignment="1" applyProtection="1">
      <alignment horizontal="right"/>
    </xf>
    <xf numFmtId="38" fontId="5" fillId="0" borderId="13" xfId="1" applyFont="1" applyFill="1" applyBorder="1" applyAlignment="1" applyProtection="1"/>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8" fillId="0" borderId="15" xfId="0" applyFont="1" applyBorder="1" applyAlignment="1" applyProtection="1">
      <alignment horizontal="center" vertical="center"/>
    </xf>
    <xf numFmtId="0" fontId="8" fillId="0" borderId="0" xfId="0" applyFont="1" applyAlignment="1" applyProtection="1">
      <alignment horizontal="center" vertical="center"/>
    </xf>
    <xf numFmtId="0" fontId="0" fillId="0" borderId="27" xfId="0" applyBorder="1" applyAlignment="1" applyProtection="1">
      <alignment horizontal="center" vertical="center"/>
    </xf>
    <xf numFmtId="0" fontId="0" fillId="0" borderId="27" xfId="0" applyBorder="1" applyAlignment="1" applyProtection="1">
      <alignment horizontal="left" vertical="center"/>
    </xf>
    <xf numFmtId="38" fontId="5" fillId="0" borderId="0" xfId="1" applyFont="1" applyFill="1" applyBorder="1" applyAlignment="1" applyProtection="1">
      <alignment horizontal="right" vertical="center"/>
    </xf>
    <xf numFmtId="0" fontId="0" fillId="0" borderId="8" xfId="0" applyBorder="1" applyAlignment="1" applyProtection="1">
      <alignment horizontal="center" vertical="center"/>
    </xf>
    <xf numFmtId="0" fontId="8" fillId="0" borderId="12" xfId="0" applyFont="1" applyBorder="1" applyAlignment="1" applyProtection="1">
      <alignment horizontal="center" vertical="center"/>
    </xf>
    <xf numFmtId="0" fontId="8" fillId="0" borderId="13" xfId="0" applyFont="1" applyBorder="1" applyAlignment="1" applyProtection="1">
      <alignment horizontal="center" vertical="center"/>
    </xf>
    <xf numFmtId="0" fontId="0" fillId="0" borderId="13" xfId="0" applyBorder="1" applyAlignment="1" applyProtection="1">
      <alignment horizontal="left" vertical="center"/>
    </xf>
    <xf numFmtId="38" fontId="5" fillId="0" borderId="0" xfId="1" applyFont="1" applyFill="1" applyBorder="1" applyAlignment="1" applyProtection="1">
      <alignment vertical="center"/>
    </xf>
    <xf numFmtId="0" fontId="6" fillId="0" borderId="0" xfId="0" applyFont="1" applyAlignment="1" applyProtection="1">
      <alignment horizontal="center" vertical="center"/>
    </xf>
    <xf numFmtId="0" fontId="6" fillId="0" borderId="18" xfId="0" applyFont="1" applyBorder="1" applyAlignment="1" applyProtection="1">
      <alignment horizontal="center" vertical="center"/>
    </xf>
    <xf numFmtId="176" fontId="5" fillId="0" borderId="7" xfId="1" applyNumberFormat="1" applyFont="1" applyFill="1" applyBorder="1" applyAlignment="1" applyProtection="1">
      <alignment horizontal="center" vertical="center"/>
    </xf>
    <xf numFmtId="176" fontId="5" fillId="0" borderId="5" xfId="1" applyNumberFormat="1" applyFont="1" applyFill="1" applyBorder="1" applyAlignment="1" applyProtection="1">
      <alignment horizontal="center" vertical="center"/>
    </xf>
    <xf numFmtId="176" fontId="5" fillId="0" borderId="6" xfId="1" applyNumberFormat="1" applyFont="1" applyFill="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12" fillId="0" borderId="5" xfId="0" applyFont="1" applyBorder="1" applyAlignment="1" applyProtection="1">
      <alignment horizontal="center"/>
    </xf>
    <xf numFmtId="0" fontId="0" fillId="0" borderId="0" xfId="0" applyAlignment="1" applyProtection="1">
      <alignment horizontal="center"/>
    </xf>
    <xf numFmtId="0" fontId="17" fillId="0" borderId="0" xfId="0" applyFont="1" applyAlignment="1" applyProtection="1">
      <alignment horizontal="center" vertical="center" wrapText="1"/>
    </xf>
    <xf numFmtId="0" fontId="16" fillId="0" borderId="5" xfId="0" applyFont="1" applyBorder="1" applyAlignment="1" applyProtection="1">
      <alignment horizontal="center"/>
    </xf>
    <xf numFmtId="0" fontId="0" fillId="0" borderId="8" xfId="0" applyBorder="1" applyAlignment="1" applyProtection="1">
      <alignment horizontal="center" vertical="center"/>
    </xf>
    <xf numFmtId="0" fontId="0" fillId="0" borderId="15" xfId="0" applyBorder="1" applyProtection="1">
      <alignment vertical="center"/>
    </xf>
    <xf numFmtId="0" fontId="0" fillId="0" borderId="15" xfId="0" applyBorder="1" applyAlignment="1" applyProtection="1">
      <alignment vertical="center" textRotation="255"/>
    </xf>
    <xf numFmtId="0" fontId="0" fillId="0" borderId="82" xfId="0" applyBorder="1" applyAlignment="1" applyProtection="1">
      <alignment horizontal="center" vertical="center" textRotation="255"/>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0" xfId="0" applyAlignment="1" applyProtection="1">
      <alignment horizontal="left" vertical="center"/>
    </xf>
    <xf numFmtId="0" fontId="0" fillId="0" borderId="8" xfId="0" applyBorder="1" applyAlignment="1" applyProtection="1">
      <alignment horizontal="left" vertical="center"/>
    </xf>
    <xf numFmtId="0" fontId="0" fillId="0" borderId="88" xfId="0" applyBorder="1" applyAlignment="1" applyProtection="1">
      <alignment horizontal="center" vertical="center" textRotation="255"/>
    </xf>
    <xf numFmtId="0" fontId="0" fillId="0" borderId="85" xfId="0" applyBorder="1" applyAlignment="1" applyProtection="1">
      <alignment horizontal="center" vertical="center"/>
    </xf>
    <xf numFmtId="0" fontId="0" fillId="0" borderId="86" xfId="0" applyBorder="1" applyAlignment="1" applyProtection="1">
      <alignment horizontal="center" vertical="center"/>
    </xf>
    <xf numFmtId="49" fontId="0" fillId="0" borderId="7" xfId="0" applyNumberFormat="1" applyBorder="1" applyAlignment="1" applyProtection="1">
      <alignment horizontal="center" vertical="center"/>
    </xf>
    <xf numFmtId="181" fontId="0" fillId="0" borderId="7" xfId="0" applyNumberFormat="1" applyBorder="1" applyProtection="1">
      <alignment vertical="center"/>
    </xf>
    <xf numFmtId="181" fontId="0" fillId="0" borderId="5" xfId="0" applyNumberFormat="1" applyBorder="1" applyProtection="1">
      <alignment vertical="center"/>
    </xf>
    <xf numFmtId="181" fontId="0" fillId="0" borderId="6" xfId="0" applyNumberFormat="1" applyBorder="1" applyProtection="1">
      <alignment vertical="center"/>
    </xf>
    <xf numFmtId="49" fontId="0" fillId="0" borderId="17" xfId="0" applyNumberFormat="1" applyBorder="1" applyAlignment="1" applyProtection="1">
      <alignment horizontal="center" vertical="center"/>
    </xf>
    <xf numFmtId="0" fontId="0" fillId="0" borderId="17" xfId="0" applyBorder="1" applyAlignment="1" applyProtection="1">
      <alignment horizontal="center" vertical="center"/>
    </xf>
    <xf numFmtId="0" fontId="5" fillId="0" borderId="0" xfId="0" applyFont="1" applyAlignment="1" applyProtection="1">
      <alignment horizontal="center" vertical="center"/>
    </xf>
    <xf numFmtId="0" fontId="26" fillId="0" borderId="0" xfId="0" applyFont="1" applyAlignment="1" applyProtection="1">
      <alignment horizontal="center" vertical="center"/>
    </xf>
    <xf numFmtId="0" fontId="26" fillId="0" borderId="8" xfId="0" applyFont="1" applyBorder="1" applyAlignment="1" applyProtection="1">
      <alignment horizontal="center" vertical="center"/>
    </xf>
    <xf numFmtId="0" fontId="7" fillId="0" borderId="0" xfId="0" applyFont="1" applyAlignment="1" applyProtection="1">
      <alignment horizontal="center" vertical="center"/>
    </xf>
    <xf numFmtId="0" fontId="8" fillId="0" borderId="18" xfId="0" applyFont="1" applyBorder="1" applyAlignment="1" applyProtection="1">
      <alignment horizontal="center" vertical="center"/>
    </xf>
    <xf numFmtId="49" fontId="0" fillId="0" borderId="8" xfId="0" applyNumberFormat="1" applyBorder="1" applyProtection="1">
      <alignment vertical="center"/>
    </xf>
    <xf numFmtId="0" fontId="0" fillId="0" borderId="7" xfId="0" applyBorder="1" applyAlignment="1" applyProtection="1">
      <alignment horizontal="center" vertical="center" shrinkToFit="1"/>
    </xf>
    <xf numFmtId="0" fontId="0" fillId="0" borderId="5" xfId="0" applyBorder="1" applyAlignment="1" applyProtection="1">
      <alignment horizontal="center" vertical="center" shrinkToFit="1"/>
    </xf>
    <xf numFmtId="0" fontId="0" fillId="0" borderId="6" xfId="0" applyBorder="1" applyAlignment="1" applyProtection="1">
      <alignment horizontal="center" vertical="center" shrinkToFit="1"/>
    </xf>
    <xf numFmtId="0" fontId="0" fillId="0" borderId="0" xfId="0" applyAlignment="1" applyProtection="1">
      <alignment vertical="center" textRotation="255" shrinkToFit="1"/>
    </xf>
    <xf numFmtId="0" fontId="0" fillId="0" borderId="19" xfId="0" applyBorder="1" applyAlignment="1" applyProtection="1">
      <alignment vertical="center" textRotation="255" shrinkToFit="1"/>
    </xf>
    <xf numFmtId="49" fontId="0" fillId="0" borderId="0" xfId="0" applyNumberFormat="1" applyAlignment="1" applyProtection="1">
      <alignment horizontal="center" vertical="center"/>
    </xf>
    <xf numFmtId="0" fontId="0" fillId="0" borderId="37" xfId="0" applyBorder="1" applyAlignment="1" applyProtection="1">
      <alignment vertical="center" textRotation="255"/>
    </xf>
    <xf numFmtId="0" fontId="0" fillId="0" borderId="32" xfId="0" applyBorder="1" applyProtection="1">
      <alignment vertical="center"/>
    </xf>
    <xf numFmtId="0" fontId="0" fillId="0" borderId="32" xfId="0" applyBorder="1" applyAlignment="1" applyProtection="1">
      <alignment vertical="center" textRotation="255" shrinkToFit="1"/>
    </xf>
    <xf numFmtId="49" fontId="0" fillId="0" borderId="32" xfId="0" applyNumberFormat="1" applyBorder="1" applyProtection="1">
      <alignment vertical="center"/>
    </xf>
    <xf numFmtId="49" fontId="0" fillId="0" borderId="33" xfId="0" applyNumberFormat="1" applyBorder="1" applyProtection="1">
      <alignment vertical="center"/>
    </xf>
    <xf numFmtId="0" fontId="0" fillId="0" borderId="69" xfId="0" applyBorder="1" applyAlignment="1" applyProtection="1">
      <alignment horizontal="center" vertical="center" textRotation="255"/>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181" fontId="0" fillId="0" borderId="19" xfId="0" applyNumberFormat="1" applyBorder="1" applyProtection="1">
      <alignment vertical="center"/>
    </xf>
    <xf numFmtId="181" fontId="0" fillId="0" borderId="0" xfId="0" applyNumberFormat="1" applyProtection="1">
      <alignment vertical="center"/>
    </xf>
    <xf numFmtId="0" fontId="0" fillId="0" borderId="34" xfId="0" applyBorder="1" applyAlignment="1" applyProtection="1">
      <alignment vertical="center" textRotation="255" shrinkToFit="1"/>
    </xf>
    <xf numFmtId="0" fontId="0" fillId="0" borderId="21" xfId="0" applyBorder="1" applyAlignment="1" applyProtection="1">
      <alignment horizontal="center" vertical="center" shrinkToFit="1"/>
    </xf>
    <xf numFmtId="0" fontId="0" fillId="0" borderId="20" xfId="0" applyBorder="1" applyAlignment="1" applyProtection="1">
      <alignment horizontal="center" vertical="center" shrinkToFit="1"/>
    </xf>
    <xf numFmtId="0" fontId="0" fillId="0" borderId="23" xfId="0" applyBorder="1" applyAlignment="1" applyProtection="1">
      <alignment horizontal="center" vertical="center" shrinkToFit="1"/>
    </xf>
    <xf numFmtId="0" fontId="0" fillId="0" borderId="24" xfId="0" applyBorder="1" applyAlignment="1" applyProtection="1">
      <alignment horizontal="center" vertical="center" shrinkToFit="1"/>
    </xf>
    <xf numFmtId="0" fontId="0" fillId="0" borderId="25" xfId="0" applyBorder="1" applyAlignment="1" applyProtection="1">
      <alignment horizontal="center" vertical="center" shrinkToFit="1"/>
    </xf>
    <xf numFmtId="0" fontId="0" fillId="0" borderId="28" xfId="0" applyBorder="1" applyAlignment="1" applyProtection="1">
      <alignment horizontal="center" vertical="center" shrinkToFit="1"/>
    </xf>
    <xf numFmtId="0" fontId="0" fillId="0" borderId="29" xfId="0" applyBorder="1" applyAlignment="1" applyProtection="1">
      <alignment horizontal="center" vertical="center" shrinkToFit="1"/>
    </xf>
    <xf numFmtId="0" fontId="0" fillId="0" borderId="4" xfId="0" applyBorder="1" applyAlignment="1" applyProtection="1">
      <alignment horizontal="left" vertical="center" shrinkToFit="1"/>
    </xf>
    <xf numFmtId="0" fontId="0" fillId="0" borderId="5" xfId="0" applyBorder="1" applyAlignment="1" applyProtection="1">
      <alignment horizontal="left" vertical="center" shrinkToFit="1"/>
    </xf>
    <xf numFmtId="0" fontId="0" fillId="0" borderId="6" xfId="0" applyBorder="1" applyAlignment="1" applyProtection="1">
      <alignment horizontal="left" vertical="center" shrinkToFit="1"/>
    </xf>
    <xf numFmtId="177" fontId="0" fillId="0" borderId="7" xfId="0" applyNumberFormat="1" applyBorder="1" applyAlignment="1" applyProtection="1">
      <alignment horizontal="right" vertical="center" shrinkToFit="1"/>
    </xf>
    <xf numFmtId="177" fontId="0" fillId="0" borderId="5" xfId="0" applyNumberFormat="1" applyBorder="1" applyAlignment="1" applyProtection="1">
      <alignment horizontal="right" vertical="center" shrinkToFit="1"/>
    </xf>
    <xf numFmtId="177" fontId="0" fillId="0" borderId="6" xfId="0" applyNumberFormat="1" applyBorder="1" applyAlignment="1" applyProtection="1">
      <alignment horizontal="right" vertical="center" shrinkToFit="1"/>
    </xf>
    <xf numFmtId="40" fontId="0" fillId="0" borderId="17" xfId="1" applyNumberFormat="1" applyFont="1" applyFill="1" applyBorder="1" applyAlignment="1" applyProtection="1">
      <alignment horizontal="right" vertical="center" shrinkToFit="1"/>
    </xf>
    <xf numFmtId="38" fontId="0" fillId="0" borderId="7" xfId="0" applyNumberFormat="1" applyBorder="1" applyAlignment="1" applyProtection="1">
      <alignment horizontal="right" vertical="center" shrinkToFit="1"/>
    </xf>
    <xf numFmtId="38" fontId="0" fillId="0" borderId="5" xfId="0" applyNumberFormat="1" applyBorder="1" applyAlignment="1" applyProtection="1">
      <alignment horizontal="right" vertical="center" shrinkToFit="1"/>
    </xf>
    <xf numFmtId="38" fontId="0" fillId="0" borderId="6" xfId="0" applyNumberFormat="1" applyBorder="1" applyAlignment="1" applyProtection="1">
      <alignment horizontal="right" vertical="center" shrinkToFit="1"/>
    </xf>
    <xf numFmtId="38" fontId="0" fillId="0" borderId="17" xfId="1" applyFont="1" applyFill="1" applyBorder="1" applyAlignment="1" applyProtection="1">
      <alignment horizontal="right" vertical="center" shrinkToFit="1"/>
    </xf>
    <xf numFmtId="0" fontId="0" fillId="0" borderId="7" xfId="0" applyBorder="1" applyAlignment="1" applyProtection="1">
      <alignment horizontal="left" vertical="center" shrinkToFit="1"/>
    </xf>
    <xf numFmtId="0" fontId="0" fillId="0" borderId="26" xfId="0" applyBorder="1" applyAlignment="1" applyProtection="1">
      <alignment horizontal="left" vertical="center" shrinkToFit="1"/>
    </xf>
    <xf numFmtId="0" fontId="0" fillId="0" borderId="4" xfId="0" applyBorder="1" applyAlignment="1" applyProtection="1">
      <alignment horizontal="center" vertical="center" shrinkToFit="1"/>
    </xf>
    <xf numFmtId="177" fontId="0" fillId="0" borderId="7" xfId="0" applyNumberFormat="1" applyBorder="1" applyAlignment="1" applyProtection="1">
      <alignment horizontal="center" vertical="center" shrinkToFit="1"/>
    </xf>
    <xf numFmtId="177" fontId="0" fillId="0" borderId="5" xfId="0" applyNumberFormat="1" applyBorder="1" applyAlignment="1" applyProtection="1">
      <alignment horizontal="center" vertical="center" shrinkToFit="1"/>
    </xf>
    <xf numFmtId="177" fontId="0" fillId="0" borderId="6" xfId="0" applyNumberFormat="1" applyBorder="1" applyAlignment="1" applyProtection="1">
      <alignment horizontal="center" vertical="center" shrinkToFit="1"/>
    </xf>
    <xf numFmtId="38" fontId="0" fillId="0" borderId="7" xfId="0" applyNumberFormat="1" applyBorder="1" applyAlignment="1" applyProtection="1">
      <alignment horizontal="center" vertical="center" shrinkToFit="1"/>
    </xf>
    <xf numFmtId="38" fontId="0" fillId="0" borderId="5" xfId="0" applyNumberFormat="1" applyBorder="1" applyAlignment="1" applyProtection="1">
      <alignment horizontal="center" vertical="center" shrinkToFit="1"/>
    </xf>
    <xf numFmtId="38" fontId="0" fillId="0" borderId="6" xfId="0" applyNumberFormat="1" applyBorder="1" applyAlignment="1" applyProtection="1">
      <alignment horizontal="center" vertical="center" shrinkToFit="1"/>
    </xf>
    <xf numFmtId="38" fontId="0" fillId="0" borderId="7" xfId="1" applyFont="1" applyFill="1" applyBorder="1" applyAlignment="1" applyProtection="1">
      <alignment horizontal="right" vertical="center" shrinkToFit="1"/>
    </xf>
    <xf numFmtId="38" fontId="0" fillId="0" borderId="5" xfId="1" applyFont="1" applyFill="1" applyBorder="1" applyAlignment="1" applyProtection="1">
      <alignment horizontal="right" vertical="center" shrinkToFit="1"/>
    </xf>
    <xf numFmtId="38" fontId="0" fillId="0" borderId="6" xfId="1" applyFont="1" applyFill="1" applyBorder="1" applyAlignment="1" applyProtection="1">
      <alignment horizontal="right" vertical="center" shrinkToFit="1"/>
    </xf>
    <xf numFmtId="0" fontId="0" fillId="0" borderId="26" xfId="0" applyBorder="1" applyAlignment="1" applyProtection="1">
      <alignment horizontal="center" vertical="center" shrinkToFit="1"/>
    </xf>
    <xf numFmtId="0" fontId="0" fillId="0" borderId="38" xfId="0" applyBorder="1" applyAlignment="1" applyProtection="1">
      <alignment horizontal="left" vertical="center" shrinkToFit="1"/>
    </xf>
    <xf numFmtId="0" fontId="0" fillId="0" borderId="39" xfId="0" applyBorder="1" applyAlignment="1" applyProtection="1">
      <alignment horizontal="left" vertical="center" shrinkToFit="1"/>
    </xf>
    <xf numFmtId="0" fontId="0" fillId="0" borderId="40" xfId="0" applyBorder="1" applyAlignment="1" applyProtection="1">
      <alignment horizontal="left" vertical="center" shrinkToFit="1"/>
    </xf>
    <xf numFmtId="177" fontId="0" fillId="0" borderId="41" xfId="0" applyNumberFormat="1" applyBorder="1" applyAlignment="1" applyProtection="1">
      <alignment horizontal="right" vertical="center" shrinkToFit="1"/>
    </xf>
    <xf numFmtId="177" fontId="0" fillId="0" borderId="39" xfId="0" applyNumberFormat="1" applyBorder="1" applyAlignment="1" applyProtection="1">
      <alignment horizontal="right" vertical="center" shrinkToFit="1"/>
    </xf>
    <xf numFmtId="177" fontId="0" fillId="0" borderId="40" xfId="0" applyNumberFormat="1" applyBorder="1" applyAlignment="1" applyProtection="1">
      <alignment horizontal="right" vertical="center" shrinkToFit="1"/>
    </xf>
    <xf numFmtId="40" fontId="0" fillId="0" borderId="42" xfId="1" applyNumberFormat="1" applyFont="1" applyFill="1" applyBorder="1" applyAlignment="1" applyProtection="1">
      <alignment horizontal="right" vertical="center" shrinkToFit="1"/>
    </xf>
    <xf numFmtId="38" fontId="0" fillId="0" borderId="41" xfId="0" applyNumberFormat="1" applyBorder="1" applyAlignment="1" applyProtection="1">
      <alignment horizontal="right" vertical="center" shrinkToFit="1"/>
    </xf>
    <xf numFmtId="38" fontId="0" fillId="0" borderId="39" xfId="0" applyNumberFormat="1" applyBorder="1" applyAlignment="1" applyProtection="1">
      <alignment horizontal="right" vertical="center" shrinkToFit="1"/>
    </xf>
    <xf numFmtId="38" fontId="0" fillId="0" borderId="40" xfId="0" applyNumberFormat="1" applyBorder="1" applyAlignment="1" applyProtection="1">
      <alignment horizontal="right" vertical="center" shrinkToFit="1"/>
    </xf>
    <xf numFmtId="38" fontId="0" fillId="0" borderId="70" xfId="1" applyFont="1" applyFill="1" applyBorder="1" applyAlignment="1" applyProtection="1">
      <alignment horizontal="right" vertical="center" shrinkToFit="1"/>
    </xf>
    <xf numFmtId="0" fontId="0" fillId="0" borderId="41" xfId="0" applyBorder="1" applyAlignment="1" applyProtection="1">
      <alignment horizontal="left" vertical="center" shrinkToFit="1"/>
    </xf>
    <xf numFmtId="0" fontId="0" fillId="0" borderId="43" xfId="0" applyBorder="1" applyAlignment="1" applyProtection="1">
      <alignment horizontal="left" vertical="center" shrinkToFit="1"/>
    </xf>
    <xf numFmtId="0" fontId="0" fillId="0" borderId="2" xfId="0" applyBorder="1" applyAlignment="1" applyProtection="1">
      <alignment horizontal="left" vertical="center" shrinkToFit="1"/>
    </xf>
    <xf numFmtId="177" fontId="0" fillId="0" borderId="2" xfId="0" applyNumberFormat="1" applyBorder="1" applyAlignment="1" applyProtection="1">
      <alignment horizontal="right" vertical="center" shrinkToFit="1"/>
    </xf>
    <xf numFmtId="40" fontId="0" fillId="0" borderId="2" xfId="1" applyNumberFormat="1" applyFont="1" applyFill="1" applyBorder="1" applyAlignment="1" applyProtection="1">
      <alignment horizontal="right" vertical="center" shrinkToFit="1"/>
    </xf>
    <xf numFmtId="38" fontId="0" fillId="0" borderId="2" xfId="0" applyNumberFormat="1" applyBorder="1" applyAlignment="1" applyProtection="1">
      <alignment horizontal="right" vertical="center" shrinkToFit="1"/>
    </xf>
    <xf numFmtId="38" fontId="0" fillId="0" borderId="2" xfId="1" applyFont="1" applyFill="1" applyBorder="1" applyAlignment="1" applyProtection="1">
      <alignment horizontal="right" vertical="center" shrinkToFit="1"/>
    </xf>
    <xf numFmtId="0" fontId="0" fillId="0" borderId="0" xfId="0" applyAlignment="1" applyProtection="1">
      <alignment vertical="center" shrinkToFit="1"/>
    </xf>
    <xf numFmtId="0" fontId="0" fillId="2" borderId="7"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0" borderId="13" xfId="0" applyBorder="1" applyAlignment="1" applyProtection="1">
      <alignment vertical="center" shrinkToFit="1"/>
    </xf>
    <xf numFmtId="0" fontId="0" fillId="0" borderId="35" xfId="0" applyBorder="1" applyAlignment="1" applyProtection="1">
      <alignment horizontal="center" vertical="center" textRotation="255" shrinkToFit="1"/>
    </xf>
    <xf numFmtId="0" fontId="0" fillId="0" borderId="22" xfId="0" applyBorder="1" applyAlignment="1" applyProtection="1">
      <alignment horizontal="center" vertical="center" shrinkToFit="1"/>
    </xf>
    <xf numFmtId="0" fontId="0" fillId="0" borderId="0" xfId="0" applyAlignment="1" applyProtection="1">
      <alignment horizontal="left" vertical="center"/>
    </xf>
    <xf numFmtId="0" fontId="0" fillId="0" borderId="35" xfId="0" applyBorder="1" applyAlignment="1" applyProtection="1">
      <alignment horizontal="center" vertical="center" shrinkToFit="1"/>
    </xf>
    <xf numFmtId="0" fontId="0" fillId="0" borderId="36" xfId="0" applyBorder="1" applyAlignment="1" applyProtection="1">
      <alignment horizontal="center" vertical="center" textRotation="255" shrinkToFit="1"/>
    </xf>
    <xf numFmtId="0" fontId="0" fillId="0" borderId="36" xfId="0" applyBorder="1" applyAlignment="1" applyProtection="1">
      <alignment horizontal="center" vertical="center" shrinkToFit="1"/>
    </xf>
    <xf numFmtId="0" fontId="0" fillId="0" borderId="10" xfId="0" applyBorder="1" applyAlignment="1" applyProtection="1">
      <alignment vertical="center" shrinkToFit="1"/>
    </xf>
    <xf numFmtId="184" fontId="13" fillId="0" borderId="0" xfId="6" applyNumberFormat="1" applyAlignment="1" applyProtection="1">
      <alignment horizontal="center" vertical="center" shrinkToFit="1"/>
      <protection locked="0"/>
    </xf>
    <xf numFmtId="0" fontId="39" fillId="0" borderId="17" xfId="7" applyFont="1" applyBorder="1" applyAlignment="1" applyProtection="1">
      <alignment vertical="center" shrinkToFit="1"/>
      <protection locked="0"/>
    </xf>
    <xf numFmtId="0" fontId="33" fillId="0" borderId="17" xfId="6" applyFont="1" applyBorder="1" applyAlignment="1" applyProtection="1">
      <alignment horizontal="left" vertical="center" shrinkToFit="1"/>
      <protection locked="0"/>
    </xf>
    <xf numFmtId="0" fontId="13" fillId="0" borderId="17" xfId="6" applyBorder="1" applyAlignment="1" applyProtection="1">
      <alignment vertical="center" shrinkToFit="1"/>
      <protection locked="0"/>
    </xf>
    <xf numFmtId="0" fontId="33" fillId="0" borderId="17" xfId="7" applyFont="1" applyBorder="1" applyAlignment="1" applyProtection="1">
      <alignment vertical="center" shrinkToFit="1"/>
      <protection locked="0"/>
    </xf>
    <xf numFmtId="0" fontId="33" fillId="0" borderId="17" xfId="7" applyFont="1" applyBorder="1" applyAlignment="1" applyProtection="1">
      <alignment horizontal="center" vertical="center" shrinkToFit="1"/>
      <protection locked="0"/>
    </xf>
    <xf numFmtId="43" fontId="33" fillId="0" borderId="17" xfId="7" applyNumberFormat="1" applyFont="1" applyBorder="1" applyProtection="1">
      <alignment vertical="center"/>
      <protection locked="0"/>
    </xf>
    <xf numFmtId="183" fontId="33" fillId="0" borderId="17" xfId="7" applyNumberFormat="1" applyFont="1" applyBorder="1" applyProtection="1">
      <alignment vertical="center"/>
      <protection locked="0"/>
    </xf>
    <xf numFmtId="0" fontId="33" fillId="0" borderId="17" xfId="6" applyFont="1" applyBorder="1" applyAlignment="1" applyProtection="1">
      <alignment vertical="center" shrinkToFit="1"/>
      <protection locked="0"/>
    </xf>
    <xf numFmtId="183" fontId="33" fillId="0" borderId="17" xfId="6" applyNumberFormat="1" applyFont="1" applyBorder="1" applyProtection="1">
      <alignment vertical="center"/>
      <protection locked="0"/>
    </xf>
    <xf numFmtId="0" fontId="33" fillId="0" borderId="17" xfId="6" applyFont="1" applyBorder="1" applyAlignment="1" applyProtection="1">
      <alignment horizontal="center" vertical="center" shrinkToFit="1"/>
      <protection locked="0"/>
    </xf>
    <xf numFmtId="43" fontId="33" fillId="0" borderId="17" xfId="6" applyNumberFormat="1" applyFont="1" applyBorder="1" applyProtection="1">
      <alignment vertical="center"/>
      <protection locked="0"/>
    </xf>
    <xf numFmtId="181" fontId="13" fillId="0" borderId="17" xfId="6" applyNumberFormat="1" applyBorder="1" applyAlignment="1" applyProtection="1">
      <alignment vertical="center" shrinkToFit="1"/>
      <protection locked="0"/>
    </xf>
    <xf numFmtId="182" fontId="13" fillId="0" borderId="17" xfId="6" applyNumberFormat="1" applyBorder="1" applyAlignment="1" applyProtection="1">
      <alignment vertical="center" shrinkToFit="1"/>
      <protection locked="0"/>
    </xf>
    <xf numFmtId="0" fontId="13" fillId="0" borderId="0" xfId="6" applyAlignment="1" applyProtection="1">
      <alignment vertical="center" shrinkToFit="1"/>
      <protection locked="0"/>
    </xf>
    <xf numFmtId="0" fontId="35" fillId="0" borderId="0" xfId="6" applyFont="1" applyAlignment="1" applyProtection="1">
      <alignment horizontal="center" vertical="center" shrinkToFit="1"/>
      <protection locked="0"/>
    </xf>
    <xf numFmtId="0" fontId="36" fillId="0" borderId="0" xfId="6" applyFont="1" applyAlignment="1" applyProtection="1">
      <alignment horizontal="center" vertical="center" shrinkToFit="1"/>
      <protection locked="0"/>
    </xf>
    <xf numFmtId="0" fontId="13" fillId="0" borderId="13" xfId="6" applyBorder="1" applyAlignment="1" applyProtection="1">
      <alignment horizontal="center" vertical="center" shrinkToFit="1"/>
      <protection locked="0"/>
    </xf>
    <xf numFmtId="0" fontId="13" fillId="0" borderId="13" xfId="6" applyBorder="1" applyAlignment="1" applyProtection="1">
      <alignment horizontal="center" vertical="center" shrinkToFit="1"/>
      <protection locked="0"/>
    </xf>
    <xf numFmtId="0" fontId="13" fillId="0" borderId="16" xfId="6" applyBorder="1" applyAlignment="1" applyProtection="1">
      <alignment horizontal="center" vertical="center" shrinkToFit="1"/>
      <protection locked="0"/>
    </xf>
    <xf numFmtId="0" fontId="13" fillId="0" borderId="30" xfId="6" applyBorder="1" applyAlignment="1" applyProtection="1">
      <alignment horizontal="center" vertical="center" shrinkToFit="1"/>
      <protection locked="0"/>
    </xf>
    <xf numFmtId="0" fontId="13" fillId="0" borderId="17" xfId="6" applyBorder="1" applyAlignment="1" applyProtection="1">
      <alignment horizontal="center" vertical="center" shrinkToFit="1"/>
      <protection locked="0"/>
    </xf>
    <xf numFmtId="0" fontId="13" fillId="0" borderId="21" xfId="6" applyBorder="1" applyAlignment="1" applyProtection="1">
      <alignment horizontal="center" vertical="center" shrinkToFit="1"/>
      <protection locked="0"/>
    </xf>
    <xf numFmtId="0" fontId="13" fillId="0" borderId="31" xfId="6" applyBorder="1" applyAlignment="1" applyProtection="1">
      <alignment horizontal="center" vertical="center" shrinkToFit="1"/>
      <protection locked="0"/>
    </xf>
    <xf numFmtId="0" fontId="13" fillId="0" borderId="7" xfId="6" applyBorder="1" applyAlignment="1" applyProtection="1">
      <alignment horizontal="center" vertical="center" shrinkToFit="1"/>
      <protection locked="0"/>
    </xf>
    <xf numFmtId="0" fontId="13" fillId="0" borderId="6" xfId="6" applyBorder="1" applyAlignment="1" applyProtection="1">
      <alignment horizontal="center" vertical="center" shrinkToFit="1"/>
      <protection locked="0"/>
    </xf>
    <xf numFmtId="10" fontId="13" fillId="0" borderId="0" xfId="6" applyNumberFormat="1" applyAlignment="1" applyProtection="1">
      <alignment vertical="center" shrinkToFit="1"/>
      <protection locked="0"/>
    </xf>
    <xf numFmtId="181" fontId="13" fillId="0" borderId="17" xfId="6" applyNumberFormat="1" applyBorder="1" applyAlignment="1" applyProtection="1">
      <alignment vertical="center" shrinkToFit="1"/>
    </xf>
    <xf numFmtId="0" fontId="13" fillId="0" borderId="0" xfId="6" applyAlignment="1" applyProtection="1">
      <alignment vertical="center" shrinkToFit="1"/>
    </xf>
    <xf numFmtId="0" fontId="40" fillId="0" borderId="0" xfId="6" applyFont="1" applyAlignment="1" applyProtection="1">
      <alignment vertical="center" shrinkToFit="1"/>
    </xf>
    <xf numFmtId="10" fontId="13" fillId="0" borderId="0" xfId="6" applyNumberFormat="1" applyAlignment="1" applyProtection="1">
      <alignment vertical="center" shrinkToFit="1"/>
    </xf>
    <xf numFmtId="0" fontId="27" fillId="3" borderId="0" xfId="2" applyFill="1" applyAlignment="1" applyProtection="1">
      <alignment horizontal="right" vertical="center"/>
      <protection locked="0"/>
    </xf>
    <xf numFmtId="0" fontId="27" fillId="3" borderId="0" xfId="2" applyFill="1" applyProtection="1">
      <alignment vertical="center"/>
      <protection locked="0"/>
    </xf>
  </cellXfs>
  <cellStyles count="9">
    <cellStyle name="パーセント 2" xfId="4" xr:uid="{005D1805-5B81-4E83-8720-66426A4C6ABB}"/>
    <cellStyle name="桁区切り" xfId="1" builtinId="6"/>
    <cellStyle name="桁区切り 2" xfId="3" xr:uid="{8A977D53-1272-4BE7-AA5E-96C95DA6793C}"/>
    <cellStyle name="桁区切り 3" xfId="8" xr:uid="{0D748744-9950-4C53-9B5F-CCF54F264BB3}"/>
    <cellStyle name="標準" xfId="0" builtinId="0"/>
    <cellStyle name="標準 2" xfId="2" xr:uid="{5270A448-37DB-4DA2-914B-6BEE033B9CDB}"/>
    <cellStyle name="標準 3" xfId="5" xr:uid="{AC224412-3727-4618-A52F-493B3E6B0677}"/>
    <cellStyle name="標準 3 2" xfId="7" xr:uid="{C60DAB50-4D5C-4BD6-AF1F-CE88752535E8}"/>
    <cellStyle name="標準 4" xfId="6" xr:uid="{C02442A9-9990-4954-AD02-E1CBDD50F824}"/>
  </cellStyles>
  <dxfs count="0"/>
  <tableStyles count="0" defaultTableStyle="TableStyleMedium2" defaultPivotStyle="PivotStyleLight16"/>
  <colors>
    <mruColors>
      <color rgb="FFFFCCC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BE71ECA-6006-4986-B473-7C0930CC4E82}" type="doc">
      <dgm:prSet loTypeId="urn:microsoft.com/office/officeart/2005/8/layout/chevron2" loCatId="list" qsTypeId="urn:microsoft.com/office/officeart/2005/8/quickstyle/simple1" qsCatId="simple" csTypeId="urn:microsoft.com/office/officeart/2005/8/colors/accent1_2" csCatId="accent1" phldr="1"/>
      <dgm:spPr/>
      <dgm:t>
        <a:bodyPr/>
        <a:lstStyle/>
        <a:p>
          <a:endParaRPr kumimoji="1" lang="ja-JP" altLang="en-US"/>
        </a:p>
      </dgm:t>
    </dgm:pt>
    <dgm:pt modelId="{A705D7FD-DCE7-40B0-A254-F0647B4794C4}">
      <dgm:prSet phldrT="[テキスト]" custT="1"/>
      <dgm:spPr/>
      <dgm:t>
        <a:bodyPr/>
        <a:lstStyle/>
        <a:p>
          <a:r>
            <a:rPr kumimoji="1" lang="ja-JP" altLang="en-US" sz="1200"/>
            <a:t>見積書</a:t>
          </a:r>
          <a:endParaRPr kumimoji="1" lang="en-US" altLang="ja-JP" sz="1200"/>
        </a:p>
        <a:p>
          <a:r>
            <a:rPr kumimoji="1" lang="ja-JP" altLang="en-US" sz="1200"/>
            <a:t>契約明細</a:t>
          </a:r>
          <a:r>
            <a:rPr kumimoji="1" lang="en-US" altLang="ja-JP" sz="1200"/>
            <a:t>(</a:t>
          </a:r>
          <a:r>
            <a:rPr kumimoji="1" lang="ja-JP" altLang="en-US" sz="1200"/>
            <a:t>中項目</a:t>
          </a:r>
          <a:r>
            <a:rPr kumimoji="1" lang="en-US" altLang="ja-JP" sz="1200"/>
            <a:t>)</a:t>
          </a:r>
          <a:endParaRPr kumimoji="1" lang="ja-JP" altLang="en-US" sz="1200"/>
        </a:p>
      </dgm:t>
    </dgm:pt>
    <dgm:pt modelId="{5E85E25D-0040-4884-ABC9-36E0E52ED0AC}" type="parTrans" cxnId="{9DE117A0-C6AB-4285-9D88-2DB32D48F950}">
      <dgm:prSet/>
      <dgm:spPr/>
      <dgm:t>
        <a:bodyPr/>
        <a:lstStyle/>
        <a:p>
          <a:endParaRPr kumimoji="1" lang="ja-JP" altLang="en-US"/>
        </a:p>
      </dgm:t>
    </dgm:pt>
    <dgm:pt modelId="{2FAC705A-3564-41BA-B559-93DAEA9A4DAA}" type="sibTrans" cxnId="{9DE117A0-C6AB-4285-9D88-2DB32D48F950}">
      <dgm:prSet/>
      <dgm:spPr/>
      <dgm:t>
        <a:bodyPr/>
        <a:lstStyle/>
        <a:p>
          <a:endParaRPr kumimoji="1" lang="ja-JP" altLang="en-US"/>
        </a:p>
      </dgm:t>
    </dgm:pt>
    <dgm:pt modelId="{A9FDE002-0BB4-4160-9DD9-B8157131B7D0}">
      <dgm:prSet phldrT="[テキスト]" custT="1"/>
      <dgm:spPr/>
      <dgm:t>
        <a:bodyPr/>
        <a:lstStyle/>
        <a:p>
          <a:r>
            <a:rPr kumimoji="1" lang="ja-JP" altLang="en-US" sz="1200" b="1">
              <a:solidFill>
                <a:schemeClr val="accent1"/>
              </a:solidFill>
            </a:rPr>
            <a:t>名鉄六合株式会社のホームページから書式データをダウンロード。</a:t>
          </a:r>
        </a:p>
      </dgm:t>
    </dgm:pt>
    <dgm:pt modelId="{5B127B44-4667-4263-B645-A57DC383356F}" type="parTrans" cxnId="{B47F9AC7-D6D9-4375-83E6-CFF2C4CADB87}">
      <dgm:prSet/>
      <dgm:spPr/>
      <dgm:t>
        <a:bodyPr/>
        <a:lstStyle/>
        <a:p>
          <a:endParaRPr kumimoji="1" lang="ja-JP" altLang="en-US"/>
        </a:p>
      </dgm:t>
    </dgm:pt>
    <dgm:pt modelId="{C4937C34-F5FD-43EB-B876-FFC09BEB2131}" type="sibTrans" cxnId="{B47F9AC7-D6D9-4375-83E6-CFF2C4CADB87}">
      <dgm:prSet/>
      <dgm:spPr/>
      <dgm:t>
        <a:bodyPr/>
        <a:lstStyle/>
        <a:p>
          <a:endParaRPr kumimoji="1" lang="ja-JP" altLang="en-US"/>
        </a:p>
      </dgm:t>
    </dgm:pt>
    <dgm:pt modelId="{0B387583-6E0A-410D-AFBA-82D3952834A7}">
      <dgm:prSet phldrT="[テキスト]" custT="1"/>
      <dgm:spPr/>
      <dgm:t>
        <a:bodyPr/>
        <a:lstStyle/>
        <a:p>
          <a:r>
            <a:rPr kumimoji="1" lang="ja-JP" altLang="en-US" sz="1200"/>
            <a:t>注文依頼書</a:t>
          </a:r>
          <a:endParaRPr kumimoji="1" lang="en-US" altLang="ja-JP" sz="1200"/>
        </a:p>
        <a:p>
          <a:r>
            <a:rPr kumimoji="1" lang="ja-JP" altLang="en-US" sz="1200"/>
            <a:t>注文書</a:t>
          </a:r>
        </a:p>
      </dgm:t>
    </dgm:pt>
    <dgm:pt modelId="{A1667E21-738D-46F4-852A-4A2741A76BC4}" type="parTrans" cxnId="{842016B2-D338-4D41-A11E-667EE23D3ECB}">
      <dgm:prSet/>
      <dgm:spPr/>
      <dgm:t>
        <a:bodyPr/>
        <a:lstStyle/>
        <a:p>
          <a:endParaRPr kumimoji="1" lang="ja-JP" altLang="en-US"/>
        </a:p>
      </dgm:t>
    </dgm:pt>
    <dgm:pt modelId="{5757EFB9-A648-460E-8500-9D274B8615C2}" type="sibTrans" cxnId="{842016B2-D338-4D41-A11E-667EE23D3ECB}">
      <dgm:prSet/>
      <dgm:spPr/>
      <dgm:t>
        <a:bodyPr/>
        <a:lstStyle/>
        <a:p>
          <a:endParaRPr kumimoji="1" lang="ja-JP" altLang="en-US"/>
        </a:p>
      </dgm:t>
    </dgm:pt>
    <dgm:pt modelId="{F3061573-99A1-49A8-B713-6A4EF7C4F300}">
      <dgm:prSet phldrT="[テキスト]" custT="1"/>
      <dgm:spPr/>
      <dgm:t>
        <a:bodyPr/>
        <a:lstStyle/>
        <a:p>
          <a:r>
            <a:rPr kumimoji="1" lang="ja-JP" altLang="en-US" sz="1200" b="1">
              <a:solidFill>
                <a:srgbClr val="0070C0"/>
              </a:solidFill>
            </a:rPr>
            <a:t>業者決定後、名鉄六合㈱にて注文依頼書を作成。決定業者に注文書を発送</a:t>
          </a:r>
        </a:p>
      </dgm:t>
    </dgm:pt>
    <dgm:pt modelId="{37308192-AADE-418A-951B-18D5EFA3281E}" type="parTrans" cxnId="{67745898-62AB-4149-A55E-673BAD6F2D97}">
      <dgm:prSet/>
      <dgm:spPr/>
      <dgm:t>
        <a:bodyPr/>
        <a:lstStyle/>
        <a:p>
          <a:endParaRPr kumimoji="1" lang="ja-JP" altLang="en-US"/>
        </a:p>
      </dgm:t>
    </dgm:pt>
    <dgm:pt modelId="{32EF8B18-A4B8-4801-873A-DA2770917E36}" type="sibTrans" cxnId="{67745898-62AB-4149-A55E-673BAD6F2D97}">
      <dgm:prSet/>
      <dgm:spPr/>
      <dgm:t>
        <a:bodyPr/>
        <a:lstStyle/>
        <a:p>
          <a:endParaRPr kumimoji="1" lang="ja-JP" altLang="en-US"/>
        </a:p>
      </dgm:t>
    </dgm:pt>
    <dgm:pt modelId="{86697D12-DE02-49C4-BD5A-E83E58057CEA}">
      <dgm:prSet phldrT="[テキスト]" custT="1"/>
      <dgm:spPr/>
      <dgm:t>
        <a:bodyPr/>
        <a:lstStyle/>
        <a:p>
          <a:endParaRPr kumimoji="1" lang="en-US" altLang="ja-JP" sz="1100"/>
        </a:p>
        <a:p>
          <a:r>
            <a:rPr kumimoji="1" lang="ja-JP" altLang="en-US" sz="1100"/>
            <a:t>契約用請求書</a:t>
          </a:r>
          <a:r>
            <a:rPr kumimoji="1" lang="en-US" altLang="ja-JP" sz="1100"/>
            <a:t>(</a:t>
          </a:r>
          <a:r>
            <a:rPr kumimoji="1" lang="ja-JP" altLang="en-US" sz="1100"/>
            <a:t>鑑</a:t>
          </a:r>
          <a:r>
            <a:rPr kumimoji="1" lang="en-US" altLang="ja-JP" sz="1100"/>
            <a:t>)</a:t>
          </a:r>
        </a:p>
        <a:p>
          <a:r>
            <a:rPr kumimoji="1" lang="ja-JP" altLang="en-US" sz="1100"/>
            <a:t>契約用請求明細書</a:t>
          </a:r>
          <a:endParaRPr kumimoji="1" lang="en-US" altLang="ja-JP" sz="1100"/>
        </a:p>
        <a:p>
          <a:r>
            <a:rPr kumimoji="1" lang="en-US" altLang="ja-JP" sz="1100"/>
            <a:t>(</a:t>
          </a:r>
          <a:r>
            <a:rPr kumimoji="1" lang="ja-JP" altLang="en-US" sz="1100"/>
            <a:t>中項目</a:t>
          </a:r>
          <a:r>
            <a:rPr kumimoji="1" lang="en-US" altLang="ja-JP" sz="1100"/>
            <a:t>)</a:t>
          </a:r>
          <a:endParaRPr kumimoji="1" lang="ja-JP" altLang="en-US" sz="1100"/>
        </a:p>
      </dgm:t>
    </dgm:pt>
    <dgm:pt modelId="{D5D9FB07-CF3E-4541-B80A-F6A044EB1860}" type="parTrans" cxnId="{ADAFF5FA-6716-4059-98B0-AAFC68B38F5F}">
      <dgm:prSet/>
      <dgm:spPr/>
      <dgm:t>
        <a:bodyPr/>
        <a:lstStyle/>
        <a:p>
          <a:endParaRPr kumimoji="1" lang="ja-JP" altLang="en-US"/>
        </a:p>
      </dgm:t>
    </dgm:pt>
    <dgm:pt modelId="{B2222A16-68B7-4C28-B368-FF2EC62DEF74}" type="sibTrans" cxnId="{ADAFF5FA-6716-4059-98B0-AAFC68B38F5F}">
      <dgm:prSet/>
      <dgm:spPr/>
      <dgm:t>
        <a:bodyPr/>
        <a:lstStyle/>
        <a:p>
          <a:endParaRPr kumimoji="1" lang="ja-JP" altLang="en-US"/>
        </a:p>
      </dgm:t>
    </dgm:pt>
    <dgm:pt modelId="{157BD7A8-873F-460D-A0B9-892200B8FB19}">
      <dgm:prSet phldrT="[テキスト]" custT="1"/>
      <dgm:spPr/>
      <dgm:t>
        <a:bodyPr/>
        <a:lstStyle/>
        <a:p>
          <a:r>
            <a:rPr kumimoji="1" lang="ja-JP" altLang="en-US" sz="1200" b="1">
              <a:solidFill>
                <a:srgbClr val="0070C0"/>
              </a:solidFill>
            </a:rPr>
            <a:t>契約明細</a:t>
          </a:r>
          <a:r>
            <a:rPr kumimoji="1" lang="en-US" altLang="ja-JP" sz="1200" b="1">
              <a:solidFill>
                <a:srgbClr val="0070C0"/>
              </a:solidFill>
            </a:rPr>
            <a:t>(</a:t>
          </a:r>
          <a:r>
            <a:rPr kumimoji="1" lang="ja-JP" altLang="en-US" sz="1200" b="1">
              <a:solidFill>
                <a:srgbClr val="0070C0"/>
              </a:solidFill>
            </a:rPr>
            <a:t>中項目</a:t>
          </a:r>
          <a:r>
            <a:rPr kumimoji="1" lang="en-US" altLang="ja-JP" sz="1200" b="1">
              <a:solidFill>
                <a:srgbClr val="0070C0"/>
              </a:solidFill>
            </a:rPr>
            <a:t>)</a:t>
          </a:r>
          <a:r>
            <a:rPr kumimoji="1" lang="ja-JP" altLang="en-US" sz="1200" b="1">
              <a:solidFill>
                <a:srgbClr val="0070C0"/>
              </a:solidFill>
            </a:rPr>
            <a:t>に記入した内容は契約用請求明細書</a:t>
          </a:r>
          <a:r>
            <a:rPr kumimoji="1" lang="en-US" altLang="ja-JP" sz="1200" b="1">
              <a:solidFill>
                <a:srgbClr val="0070C0"/>
              </a:solidFill>
            </a:rPr>
            <a:t>(</a:t>
          </a:r>
          <a:r>
            <a:rPr kumimoji="1" lang="ja-JP" altLang="en-US" sz="1200" b="1">
              <a:solidFill>
                <a:srgbClr val="0070C0"/>
              </a:solidFill>
            </a:rPr>
            <a:t>中項目</a:t>
          </a:r>
          <a:r>
            <a:rPr kumimoji="1" lang="en-US" altLang="ja-JP" sz="1200" b="1">
              <a:solidFill>
                <a:srgbClr val="0070C0"/>
              </a:solidFill>
            </a:rPr>
            <a:t>)</a:t>
          </a:r>
          <a:r>
            <a:rPr kumimoji="1" lang="ja-JP" altLang="en-US" sz="1200" b="1">
              <a:solidFill>
                <a:srgbClr val="0070C0"/>
              </a:solidFill>
            </a:rPr>
            <a:t>へ反映されています。</a:t>
          </a:r>
          <a:endParaRPr kumimoji="1" lang="ja-JP" altLang="en-US" sz="1200"/>
        </a:p>
      </dgm:t>
    </dgm:pt>
    <dgm:pt modelId="{FC0911DD-D6FC-4B52-8A14-618ED19C79AE}" type="parTrans" cxnId="{593A0A56-3C8B-4208-BB5D-3B4715E52219}">
      <dgm:prSet/>
      <dgm:spPr/>
      <dgm:t>
        <a:bodyPr/>
        <a:lstStyle/>
        <a:p>
          <a:endParaRPr kumimoji="1" lang="ja-JP" altLang="en-US"/>
        </a:p>
      </dgm:t>
    </dgm:pt>
    <dgm:pt modelId="{FCD6CE67-D1AB-4285-B3EB-7DA6702D65E5}" type="sibTrans" cxnId="{593A0A56-3C8B-4208-BB5D-3B4715E52219}">
      <dgm:prSet/>
      <dgm:spPr/>
      <dgm:t>
        <a:bodyPr/>
        <a:lstStyle/>
        <a:p>
          <a:endParaRPr kumimoji="1" lang="ja-JP" altLang="en-US"/>
        </a:p>
      </dgm:t>
    </dgm:pt>
    <dgm:pt modelId="{9BC74AB8-F02D-4DB7-9097-AF505E385699}">
      <dgm:prSet phldrT="[テキスト]" custT="1"/>
      <dgm:spPr/>
      <dgm:t>
        <a:bodyPr/>
        <a:lstStyle/>
        <a:p>
          <a:r>
            <a:rPr kumimoji="1" lang="en-US" altLang="ja-JP" sz="1200" b="1">
              <a:solidFill>
                <a:schemeClr val="accent1"/>
              </a:solidFill>
            </a:rPr>
            <a:t>『</a:t>
          </a:r>
          <a:r>
            <a:rPr kumimoji="1" lang="ja-JP" altLang="en-US" sz="1200" b="1">
              <a:solidFill>
                <a:schemeClr val="accent1"/>
              </a:solidFill>
            </a:rPr>
            <a:t>見積書</a:t>
          </a:r>
          <a:r>
            <a:rPr kumimoji="1" lang="en-US" altLang="ja-JP" sz="1200" b="1">
              <a:solidFill>
                <a:schemeClr val="accent1"/>
              </a:solidFill>
            </a:rPr>
            <a:t>』</a:t>
          </a:r>
          <a:r>
            <a:rPr kumimoji="1" lang="ja-JP" altLang="en-US" sz="1200" b="1">
              <a:solidFill>
                <a:schemeClr val="accent1"/>
              </a:solidFill>
            </a:rPr>
            <a:t>シートに必要事項入力</a:t>
          </a:r>
          <a:r>
            <a:rPr kumimoji="1" lang="en-US" altLang="ja-JP" sz="1200" b="1">
              <a:solidFill>
                <a:schemeClr val="accent1"/>
              </a:solidFill>
            </a:rPr>
            <a:t>(</a:t>
          </a:r>
          <a:r>
            <a:rPr kumimoji="1" lang="ja-JP" altLang="en-US" sz="1200" b="1">
              <a:solidFill>
                <a:schemeClr val="accent1"/>
              </a:solidFill>
            </a:rPr>
            <a:t>色塗り部分</a:t>
          </a:r>
          <a:r>
            <a:rPr kumimoji="1" lang="en-US" altLang="ja-JP" sz="1200" b="1">
              <a:solidFill>
                <a:schemeClr val="accent1"/>
              </a:solidFill>
            </a:rPr>
            <a:t>)</a:t>
          </a:r>
          <a:r>
            <a:rPr kumimoji="1" lang="ja-JP" altLang="en-US" sz="1200" b="1">
              <a:solidFill>
                <a:schemeClr val="accent1"/>
              </a:solidFill>
            </a:rPr>
            <a:t>。</a:t>
          </a:r>
        </a:p>
      </dgm:t>
    </dgm:pt>
    <dgm:pt modelId="{E04EFA6A-C103-41C8-8509-9B4DD413D037}" type="parTrans" cxnId="{0DDE54CE-2469-4FB6-93A2-F427E1EB5018}">
      <dgm:prSet/>
      <dgm:spPr/>
      <dgm:t>
        <a:bodyPr/>
        <a:lstStyle/>
        <a:p>
          <a:endParaRPr kumimoji="1" lang="ja-JP" altLang="en-US"/>
        </a:p>
      </dgm:t>
    </dgm:pt>
    <dgm:pt modelId="{AF7C837A-5E14-4D19-89BC-307790969812}" type="sibTrans" cxnId="{0DDE54CE-2469-4FB6-93A2-F427E1EB5018}">
      <dgm:prSet/>
      <dgm:spPr/>
      <dgm:t>
        <a:bodyPr/>
        <a:lstStyle/>
        <a:p>
          <a:endParaRPr kumimoji="1" lang="ja-JP" altLang="en-US"/>
        </a:p>
      </dgm:t>
    </dgm:pt>
    <dgm:pt modelId="{8B9792E5-D1D3-4FDA-BF1A-69991A41B0A2}">
      <dgm:prSet phldrT="[テキスト]" custT="1"/>
      <dgm:spPr/>
      <dgm:t>
        <a:bodyPr/>
        <a:lstStyle/>
        <a:p>
          <a:r>
            <a:rPr kumimoji="1" lang="ja-JP" altLang="en-US" sz="1200" b="1">
              <a:solidFill>
                <a:schemeClr val="accent1"/>
              </a:solidFill>
            </a:rPr>
            <a:t>細目は別紙とし、書式の指定はありません。</a:t>
          </a:r>
        </a:p>
      </dgm:t>
    </dgm:pt>
    <dgm:pt modelId="{AC8E09FF-52A3-4775-BDF8-E2E582B5E179}" type="parTrans" cxnId="{B2490095-8F2A-4045-94E5-F4AFD08E40EC}">
      <dgm:prSet/>
      <dgm:spPr/>
      <dgm:t>
        <a:bodyPr/>
        <a:lstStyle/>
        <a:p>
          <a:endParaRPr kumimoji="1" lang="ja-JP" altLang="en-US"/>
        </a:p>
      </dgm:t>
    </dgm:pt>
    <dgm:pt modelId="{A882D2DB-D9D7-4D61-9AC3-694DEE572C7B}" type="sibTrans" cxnId="{B2490095-8F2A-4045-94E5-F4AFD08E40EC}">
      <dgm:prSet/>
      <dgm:spPr/>
      <dgm:t>
        <a:bodyPr/>
        <a:lstStyle/>
        <a:p>
          <a:endParaRPr kumimoji="1" lang="ja-JP" altLang="en-US"/>
        </a:p>
      </dgm:t>
    </dgm:pt>
    <dgm:pt modelId="{AA2DDDBD-0B36-4336-AD57-EAD762A0CCB5}">
      <dgm:prSet phldrT="[テキスト]" custT="1"/>
      <dgm:spPr/>
      <dgm:t>
        <a:bodyPr/>
        <a:lstStyle/>
        <a:p>
          <a:r>
            <a:rPr kumimoji="1" lang="ja-JP" altLang="en-US" sz="1200" b="1">
              <a:solidFill>
                <a:schemeClr val="accent1"/>
              </a:solidFill>
            </a:rPr>
            <a:t>契約明細</a:t>
          </a:r>
          <a:r>
            <a:rPr kumimoji="1" lang="en-US" altLang="ja-JP" sz="1200" b="1">
              <a:solidFill>
                <a:schemeClr val="accent1"/>
              </a:solidFill>
            </a:rPr>
            <a:t>(</a:t>
          </a:r>
          <a:r>
            <a:rPr kumimoji="1" lang="ja-JP" altLang="en-US" sz="1200" b="1">
              <a:solidFill>
                <a:schemeClr val="accent1"/>
              </a:solidFill>
            </a:rPr>
            <a:t>中項目</a:t>
          </a:r>
          <a:r>
            <a:rPr kumimoji="1" lang="en-US" altLang="ja-JP" sz="1200" b="1">
              <a:solidFill>
                <a:schemeClr val="accent1"/>
              </a:solidFill>
            </a:rPr>
            <a:t>)</a:t>
          </a:r>
          <a:r>
            <a:rPr kumimoji="1" lang="ja-JP" altLang="en-US" sz="1200" b="1">
              <a:solidFill>
                <a:schemeClr val="accent1"/>
              </a:solidFill>
            </a:rPr>
            <a:t>シートに工事金額・諸経費・法定福利費及び、値引き・端数整理した改計を記入。その金額が見積書シートに反映されます。</a:t>
          </a:r>
        </a:p>
      </dgm:t>
    </dgm:pt>
    <dgm:pt modelId="{8E776CAA-8F36-45CD-A329-089F4F3A23ED}" type="parTrans" cxnId="{5B9C22B1-B9BC-49F4-9362-DF59B754B7F1}">
      <dgm:prSet/>
      <dgm:spPr/>
      <dgm:t>
        <a:bodyPr/>
        <a:lstStyle/>
        <a:p>
          <a:endParaRPr kumimoji="1" lang="ja-JP" altLang="en-US"/>
        </a:p>
      </dgm:t>
    </dgm:pt>
    <dgm:pt modelId="{BA0C721F-808A-4DAB-8015-13CEC0A8AF3F}" type="sibTrans" cxnId="{5B9C22B1-B9BC-49F4-9362-DF59B754B7F1}">
      <dgm:prSet/>
      <dgm:spPr/>
      <dgm:t>
        <a:bodyPr/>
        <a:lstStyle/>
        <a:p>
          <a:endParaRPr kumimoji="1" lang="ja-JP" altLang="en-US"/>
        </a:p>
      </dgm:t>
    </dgm:pt>
    <dgm:pt modelId="{5D4E4885-3D71-41C0-B245-DDA41171F2FB}">
      <dgm:prSet phldrT="[テキスト]" custT="1"/>
      <dgm:spPr/>
      <dgm:t>
        <a:bodyPr/>
        <a:lstStyle/>
        <a:p>
          <a:r>
            <a:rPr kumimoji="1" lang="ja-JP" altLang="en-US" sz="1200" b="1">
              <a:solidFill>
                <a:srgbClr val="0070C0"/>
              </a:solidFill>
            </a:rPr>
            <a:t>注文書の右上に記載された注文番号</a:t>
          </a:r>
          <a:r>
            <a:rPr kumimoji="1" lang="en-US" altLang="ja-JP" sz="1200" b="1">
              <a:solidFill>
                <a:srgbClr val="0070C0"/>
              </a:solidFill>
            </a:rPr>
            <a:t>(</a:t>
          </a:r>
          <a:r>
            <a:rPr kumimoji="1" lang="ja-JP" altLang="en-US" sz="1200" b="1">
              <a:solidFill>
                <a:srgbClr val="0070C0"/>
              </a:solidFill>
            </a:rPr>
            <a:t>契約№</a:t>
          </a:r>
          <a:r>
            <a:rPr kumimoji="1" lang="en-US" altLang="ja-JP" sz="1200" b="1">
              <a:solidFill>
                <a:srgbClr val="0070C0"/>
              </a:solidFill>
            </a:rPr>
            <a:t>)</a:t>
          </a:r>
          <a:r>
            <a:rPr kumimoji="1" lang="ja-JP" altLang="en-US" sz="1200" b="1">
              <a:solidFill>
                <a:srgbClr val="0070C0"/>
              </a:solidFill>
            </a:rPr>
            <a:t>を契約用請求書</a:t>
          </a:r>
          <a:r>
            <a:rPr kumimoji="1" lang="en-US" altLang="ja-JP" sz="1200" b="1">
              <a:solidFill>
                <a:srgbClr val="0070C0"/>
              </a:solidFill>
            </a:rPr>
            <a:t>(</a:t>
          </a:r>
          <a:r>
            <a:rPr kumimoji="1" lang="ja-JP" altLang="en-US" sz="1200" b="1">
              <a:solidFill>
                <a:srgbClr val="0070C0"/>
              </a:solidFill>
            </a:rPr>
            <a:t>鑑</a:t>
          </a:r>
          <a:r>
            <a:rPr kumimoji="1" lang="en-US" altLang="ja-JP" sz="1200" b="1">
              <a:solidFill>
                <a:srgbClr val="0070C0"/>
              </a:solidFill>
            </a:rPr>
            <a:t>)</a:t>
          </a:r>
          <a:r>
            <a:rPr kumimoji="1" lang="ja-JP" altLang="en-US" sz="1200" b="1">
              <a:solidFill>
                <a:srgbClr val="0070C0"/>
              </a:solidFill>
            </a:rPr>
            <a:t>に記入して下さい。</a:t>
          </a:r>
        </a:p>
      </dgm:t>
    </dgm:pt>
    <dgm:pt modelId="{4D3FFC51-2E9C-46CA-BDD6-018AD203DF4D}" type="parTrans" cxnId="{0070D152-53B8-42F0-B88A-D81A0CBC381D}">
      <dgm:prSet/>
      <dgm:spPr/>
      <dgm:t>
        <a:bodyPr/>
        <a:lstStyle/>
        <a:p>
          <a:endParaRPr kumimoji="1" lang="ja-JP" altLang="en-US"/>
        </a:p>
      </dgm:t>
    </dgm:pt>
    <dgm:pt modelId="{D59BED50-0B9B-4985-8DC8-CC0A6BEA733D}" type="sibTrans" cxnId="{0070D152-53B8-42F0-B88A-D81A0CBC381D}">
      <dgm:prSet/>
      <dgm:spPr/>
      <dgm:t>
        <a:bodyPr/>
        <a:lstStyle/>
        <a:p>
          <a:endParaRPr kumimoji="1" lang="ja-JP" altLang="en-US"/>
        </a:p>
      </dgm:t>
    </dgm:pt>
    <dgm:pt modelId="{4A97FAE6-1F92-45D4-B6FC-CAEB896393BF}">
      <dgm:prSet phldrT="[テキスト]" custT="1"/>
      <dgm:spPr/>
      <dgm:t>
        <a:bodyPr/>
        <a:lstStyle/>
        <a:p>
          <a:r>
            <a:rPr kumimoji="1" lang="ja-JP" altLang="en-US" sz="1200" b="1">
              <a:solidFill>
                <a:srgbClr val="0070C0"/>
              </a:solidFill>
            </a:rPr>
            <a:t>契約用請求明細書</a:t>
          </a:r>
          <a:r>
            <a:rPr kumimoji="1" lang="en-US" altLang="ja-JP" sz="1200" b="1">
              <a:solidFill>
                <a:srgbClr val="0070C0"/>
              </a:solidFill>
            </a:rPr>
            <a:t>(</a:t>
          </a:r>
          <a:r>
            <a:rPr kumimoji="1" lang="ja-JP" altLang="en-US" sz="1200" b="1">
              <a:solidFill>
                <a:srgbClr val="0070C0"/>
              </a:solidFill>
            </a:rPr>
            <a:t>中項目</a:t>
          </a:r>
          <a:r>
            <a:rPr kumimoji="1" lang="en-US" altLang="ja-JP" sz="1200" b="1">
              <a:solidFill>
                <a:srgbClr val="0070C0"/>
              </a:solidFill>
            </a:rPr>
            <a:t>)</a:t>
          </a:r>
          <a:r>
            <a:rPr kumimoji="1" lang="ja-JP" altLang="en-US" sz="1200" b="1">
              <a:solidFill>
                <a:srgbClr val="0070C0"/>
              </a:solidFill>
            </a:rPr>
            <a:t>に出来高</a:t>
          </a:r>
          <a:r>
            <a:rPr kumimoji="1" lang="en-US" altLang="ja-JP" sz="1200" b="1">
              <a:solidFill>
                <a:srgbClr val="0070C0"/>
              </a:solidFill>
            </a:rPr>
            <a:t>(</a:t>
          </a:r>
          <a:r>
            <a:rPr kumimoji="1" lang="ja-JP" altLang="en-US" sz="1200" b="1">
              <a:solidFill>
                <a:srgbClr val="0070C0"/>
              </a:solidFill>
            </a:rPr>
            <a:t>色塗り部</a:t>
          </a:r>
          <a:r>
            <a:rPr kumimoji="1" lang="en-US" altLang="ja-JP" sz="1200" b="1">
              <a:solidFill>
                <a:srgbClr val="0070C0"/>
              </a:solidFill>
            </a:rPr>
            <a:t>)</a:t>
          </a:r>
          <a:r>
            <a:rPr kumimoji="1" lang="ja-JP" altLang="en-US" sz="1200" b="1">
              <a:solidFill>
                <a:srgbClr val="0070C0"/>
              </a:solidFill>
            </a:rPr>
            <a:t>を入力すると自動で計算されます。</a:t>
          </a:r>
        </a:p>
      </dgm:t>
    </dgm:pt>
    <dgm:pt modelId="{DC96EA35-BDFB-41CE-82EF-B0FFBBDAEBA4}" type="parTrans" cxnId="{9DEAE0ED-3A82-42AA-9713-0CB339EF94C2}">
      <dgm:prSet/>
      <dgm:spPr/>
      <dgm:t>
        <a:bodyPr/>
        <a:lstStyle/>
        <a:p>
          <a:endParaRPr kumimoji="1" lang="ja-JP" altLang="en-US"/>
        </a:p>
      </dgm:t>
    </dgm:pt>
    <dgm:pt modelId="{269E13B1-E5B1-492A-A9DF-3180C75D7A0E}" type="sibTrans" cxnId="{9DEAE0ED-3A82-42AA-9713-0CB339EF94C2}">
      <dgm:prSet/>
      <dgm:spPr/>
      <dgm:t>
        <a:bodyPr/>
        <a:lstStyle/>
        <a:p>
          <a:endParaRPr kumimoji="1" lang="ja-JP" altLang="en-US"/>
        </a:p>
      </dgm:t>
    </dgm:pt>
    <dgm:pt modelId="{CF8178C6-841F-4FEB-AF21-609850A06C71}">
      <dgm:prSet phldrT="[テキスト]" custT="1"/>
      <dgm:spPr/>
      <dgm:t>
        <a:bodyPr/>
        <a:lstStyle/>
        <a:p>
          <a:endParaRPr kumimoji="1" lang="ja-JP" altLang="en-US" sz="1200" b="1">
            <a:solidFill>
              <a:srgbClr val="0070C0"/>
            </a:solidFill>
          </a:endParaRPr>
        </a:p>
      </dgm:t>
    </dgm:pt>
    <dgm:pt modelId="{7CB5CA24-3983-4A56-A362-411F255F8A0A}" type="parTrans" cxnId="{833C530D-0754-4FDA-A12E-D6A63B1EB5DB}">
      <dgm:prSet/>
      <dgm:spPr/>
      <dgm:t>
        <a:bodyPr/>
        <a:lstStyle/>
        <a:p>
          <a:endParaRPr kumimoji="1" lang="ja-JP" altLang="en-US"/>
        </a:p>
      </dgm:t>
    </dgm:pt>
    <dgm:pt modelId="{83D8DBDD-8683-449B-BA1E-CA727F0AC19B}" type="sibTrans" cxnId="{833C530D-0754-4FDA-A12E-D6A63B1EB5DB}">
      <dgm:prSet/>
      <dgm:spPr/>
      <dgm:t>
        <a:bodyPr/>
        <a:lstStyle/>
        <a:p>
          <a:endParaRPr kumimoji="1" lang="ja-JP" altLang="en-US"/>
        </a:p>
      </dgm:t>
    </dgm:pt>
    <dgm:pt modelId="{BFFE7E8D-78B6-4CB8-BC4A-736120D2738B}">
      <dgm:prSet phldrT="[テキスト]" custT="1"/>
      <dgm:spPr/>
      <dgm:t>
        <a:bodyPr/>
        <a:lstStyle/>
        <a:p>
          <a:endParaRPr kumimoji="1" lang="ja-JP" altLang="en-US" sz="1200" b="1">
            <a:solidFill>
              <a:srgbClr val="0070C0"/>
            </a:solidFill>
          </a:endParaRPr>
        </a:p>
      </dgm:t>
    </dgm:pt>
    <dgm:pt modelId="{60B68534-DFF3-46A2-B5F9-9732E70C087E}" type="parTrans" cxnId="{59757163-E473-4DD3-B569-0BC1D0931F5F}">
      <dgm:prSet/>
      <dgm:spPr/>
      <dgm:t>
        <a:bodyPr/>
        <a:lstStyle/>
        <a:p>
          <a:endParaRPr kumimoji="1" lang="ja-JP" altLang="en-US"/>
        </a:p>
      </dgm:t>
    </dgm:pt>
    <dgm:pt modelId="{5A925D0E-9E0B-4065-BBE2-173BA9A24E56}" type="sibTrans" cxnId="{59757163-E473-4DD3-B569-0BC1D0931F5F}">
      <dgm:prSet/>
      <dgm:spPr/>
      <dgm:t>
        <a:bodyPr/>
        <a:lstStyle/>
        <a:p>
          <a:endParaRPr kumimoji="1" lang="ja-JP" altLang="en-US"/>
        </a:p>
      </dgm:t>
    </dgm:pt>
    <dgm:pt modelId="{56478B78-F111-44A1-B2C8-33EBC2E3FBE5}">
      <dgm:prSet phldrT="[テキスト]" custT="1"/>
      <dgm:spPr/>
      <dgm:t>
        <a:bodyPr/>
        <a:lstStyle/>
        <a:p>
          <a:r>
            <a:rPr kumimoji="1" lang="ja-JP" altLang="en-US" sz="1200" b="1">
              <a:solidFill>
                <a:srgbClr val="0070C0"/>
              </a:solidFill>
            </a:rPr>
            <a:t>請求書</a:t>
          </a:r>
          <a:r>
            <a:rPr kumimoji="1" lang="en-US" altLang="ja-JP" sz="1200" b="1">
              <a:solidFill>
                <a:srgbClr val="0070C0"/>
              </a:solidFill>
            </a:rPr>
            <a:t>(</a:t>
          </a:r>
          <a:r>
            <a:rPr kumimoji="1" lang="ja-JP" altLang="en-US" sz="1200" b="1">
              <a:solidFill>
                <a:srgbClr val="0070C0"/>
              </a:solidFill>
            </a:rPr>
            <a:t>中項目</a:t>
          </a:r>
          <a:r>
            <a:rPr kumimoji="1" lang="en-US" altLang="ja-JP" sz="1200" b="1">
              <a:solidFill>
                <a:srgbClr val="0070C0"/>
              </a:solidFill>
            </a:rPr>
            <a:t>)</a:t>
          </a:r>
          <a:r>
            <a:rPr kumimoji="1" lang="ja-JP" altLang="en-US" sz="1200" b="1">
              <a:solidFill>
                <a:srgbClr val="0070C0"/>
              </a:solidFill>
            </a:rPr>
            <a:t>の改計が請求書</a:t>
          </a:r>
          <a:r>
            <a:rPr kumimoji="1" lang="en-US" altLang="ja-JP" sz="1200" b="1">
              <a:solidFill>
                <a:srgbClr val="0070C0"/>
              </a:solidFill>
            </a:rPr>
            <a:t>(</a:t>
          </a:r>
          <a:r>
            <a:rPr kumimoji="1" lang="ja-JP" altLang="en-US" sz="1200" b="1">
              <a:solidFill>
                <a:srgbClr val="0070C0"/>
              </a:solidFill>
            </a:rPr>
            <a:t>鑑</a:t>
          </a:r>
          <a:r>
            <a:rPr kumimoji="1" lang="en-US" altLang="ja-JP" sz="1200" b="1">
              <a:solidFill>
                <a:srgbClr val="0070C0"/>
              </a:solidFill>
            </a:rPr>
            <a:t>)</a:t>
          </a:r>
          <a:r>
            <a:rPr kumimoji="1" lang="ja-JP" altLang="en-US" sz="1200" b="1">
              <a:solidFill>
                <a:srgbClr val="0070C0"/>
              </a:solidFill>
            </a:rPr>
            <a:t>に反映されます。前回までの請求金額を入力していただくと今月の請求金額が自動で計算されます。</a:t>
          </a:r>
        </a:p>
      </dgm:t>
    </dgm:pt>
    <dgm:pt modelId="{0AA83DFC-49C5-42B6-9C40-6C40FA3988FD}" type="parTrans" cxnId="{A4521856-310F-4B1E-8ADE-A34483EB41ED}">
      <dgm:prSet/>
      <dgm:spPr/>
      <dgm:t>
        <a:bodyPr/>
        <a:lstStyle/>
        <a:p>
          <a:endParaRPr kumimoji="1" lang="ja-JP" altLang="en-US"/>
        </a:p>
      </dgm:t>
    </dgm:pt>
    <dgm:pt modelId="{9DC3C72F-61B2-4F9A-8E2C-16CA29D15DBF}" type="sibTrans" cxnId="{A4521856-310F-4B1E-8ADE-A34483EB41ED}">
      <dgm:prSet/>
      <dgm:spPr/>
      <dgm:t>
        <a:bodyPr/>
        <a:lstStyle/>
        <a:p>
          <a:endParaRPr kumimoji="1" lang="ja-JP" altLang="en-US"/>
        </a:p>
      </dgm:t>
    </dgm:pt>
    <dgm:pt modelId="{F03DA48B-DB93-4ECA-B717-9E294037DFC7}">
      <dgm:prSet phldrT="[テキスト]" custT="1"/>
      <dgm:spPr/>
      <dgm:t>
        <a:bodyPr/>
        <a:lstStyle/>
        <a:p>
          <a:r>
            <a:rPr kumimoji="1" lang="ja-JP" altLang="en-US" sz="1200" b="1">
              <a:solidFill>
                <a:srgbClr val="0070C0"/>
              </a:solidFill>
            </a:rPr>
            <a:t>請求金額は千円単位で切り捨てされますので、少額の場合は直接入力にて調整してください。</a:t>
          </a:r>
        </a:p>
      </dgm:t>
    </dgm:pt>
    <dgm:pt modelId="{D38E7231-661E-4686-BB50-1FFEE6359723}" type="parTrans" cxnId="{20383E2B-6125-4BB7-AD23-C51FA53FC4FC}">
      <dgm:prSet/>
      <dgm:spPr/>
      <dgm:t>
        <a:bodyPr/>
        <a:lstStyle/>
        <a:p>
          <a:endParaRPr kumimoji="1" lang="ja-JP" altLang="en-US"/>
        </a:p>
      </dgm:t>
    </dgm:pt>
    <dgm:pt modelId="{7B4B9D7B-8DEE-4241-B249-F2D2EB245E34}" type="sibTrans" cxnId="{20383E2B-6125-4BB7-AD23-C51FA53FC4FC}">
      <dgm:prSet/>
      <dgm:spPr/>
      <dgm:t>
        <a:bodyPr/>
        <a:lstStyle/>
        <a:p>
          <a:endParaRPr kumimoji="1" lang="ja-JP" altLang="en-US"/>
        </a:p>
      </dgm:t>
    </dgm:pt>
    <dgm:pt modelId="{E4A2DA43-0944-4AF9-BD97-5D2A7DC03E20}">
      <dgm:prSet phldrT="[テキスト]" custT="1"/>
      <dgm:spPr/>
      <dgm:t>
        <a:bodyPr/>
        <a:lstStyle/>
        <a:p>
          <a:r>
            <a:rPr kumimoji="1" lang="ja-JP" altLang="en-US" sz="1200" b="1">
              <a:solidFill>
                <a:srgbClr val="0070C0"/>
              </a:solidFill>
            </a:rPr>
            <a:t>注文請書を協力会社様より必要な印紙を添付の上、返送願います。</a:t>
          </a:r>
        </a:p>
      </dgm:t>
    </dgm:pt>
    <dgm:pt modelId="{77A6C0AC-3036-42A6-A649-10E37A6F3E1A}" type="parTrans" cxnId="{1E104A13-0A2E-4D91-A4F7-3CFB5C987A3F}">
      <dgm:prSet/>
      <dgm:spPr/>
      <dgm:t>
        <a:bodyPr/>
        <a:lstStyle/>
        <a:p>
          <a:endParaRPr kumimoji="1" lang="ja-JP" altLang="en-US"/>
        </a:p>
      </dgm:t>
    </dgm:pt>
    <dgm:pt modelId="{E998FDCD-7336-4BEE-93D4-36A4722837A1}" type="sibTrans" cxnId="{1E104A13-0A2E-4D91-A4F7-3CFB5C987A3F}">
      <dgm:prSet/>
      <dgm:spPr/>
      <dgm:t>
        <a:bodyPr/>
        <a:lstStyle/>
        <a:p>
          <a:endParaRPr kumimoji="1" lang="ja-JP" altLang="en-US"/>
        </a:p>
      </dgm:t>
    </dgm:pt>
    <dgm:pt modelId="{D7692432-ADDA-4EDE-9B31-FD133DCFB06A}" type="pres">
      <dgm:prSet presAssocID="{4BE71ECA-6006-4986-B473-7C0930CC4E82}" presName="linearFlow" presStyleCnt="0">
        <dgm:presLayoutVars>
          <dgm:dir/>
          <dgm:animLvl val="lvl"/>
          <dgm:resizeHandles val="exact"/>
        </dgm:presLayoutVars>
      </dgm:prSet>
      <dgm:spPr/>
    </dgm:pt>
    <dgm:pt modelId="{74893957-A3D5-46F7-8C57-D9E2EA4D089F}" type="pres">
      <dgm:prSet presAssocID="{A705D7FD-DCE7-40B0-A254-F0647B4794C4}" presName="composite" presStyleCnt="0"/>
      <dgm:spPr/>
    </dgm:pt>
    <dgm:pt modelId="{F4EC9279-6783-47AF-937A-8F8D22699D35}" type="pres">
      <dgm:prSet presAssocID="{A705D7FD-DCE7-40B0-A254-F0647B4794C4}" presName="parentText" presStyleLbl="alignNode1" presStyleIdx="0" presStyleCnt="3">
        <dgm:presLayoutVars>
          <dgm:chMax val="1"/>
          <dgm:bulletEnabled val="1"/>
        </dgm:presLayoutVars>
      </dgm:prSet>
      <dgm:spPr/>
    </dgm:pt>
    <dgm:pt modelId="{DC89833B-3DB8-4663-838D-70BE4D1F911C}" type="pres">
      <dgm:prSet presAssocID="{A705D7FD-DCE7-40B0-A254-F0647B4794C4}" presName="descendantText" presStyleLbl="alignAcc1" presStyleIdx="0" presStyleCnt="3">
        <dgm:presLayoutVars>
          <dgm:bulletEnabled val="1"/>
        </dgm:presLayoutVars>
      </dgm:prSet>
      <dgm:spPr/>
    </dgm:pt>
    <dgm:pt modelId="{23B1E7A2-D6C3-421E-97F0-8448981EA022}" type="pres">
      <dgm:prSet presAssocID="{2FAC705A-3564-41BA-B559-93DAEA9A4DAA}" presName="sp" presStyleCnt="0"/>
      <dgm:spPr/>
    </dgm:pt>
    <dgm:pt modelId="{B5E821E9-BE53-4AD4-8819-F3B67F6BAAB1}" type="pres">
      <dgm:prSet presAssocID="{0B387583-6E0A-410D-AFBA-82D3952834A7}" presName="composite" presStyleCnt="0"/>
      <dgm:spPr/>
    </dgm:pt>
    <dgm:pt modelId="{4197CA06-2BEB-4885-A5A7-AE8B647AF863}" type="pres">
      <dgm:prSet presAssocID="{0B387583-6E0A-410D-AFBA-82D3952834A7}" presName="parentText" presStyleLbl="alignNode1" presStyleIdx="1" presStyleCnt="3">
        <dgm:presLayoutVars>
          <dgm:chMax val="1"/>
          <dgm:bulletEnabled val="1"/>
        </dgm:presLayoutVars>
      </dgm:prSet>
      <dgm:spPr/>
    </dgm:pt>
    <dgm:pt modelId="{28A5B095-1153-4AA6-9322-FE89C34491F6}" type="pres">
      <dgm:prSet presAssocID="{0B387583-6E0A-410D-AFBA-82D3952834A7}" presName="descendantText" presStyleLbl="alignAcc1" presStyleIdx="1" presStyleCnt="3">
        <dgm:presLayoutVars>
          <dgm:bulletEnabled val="1"/>
        </dgm:presLayoutVars>
      </dgm:prSet>
      <dgm:spPr/>
    </dgm:pt>
    <dgm:pt modelId="{FCD15D8D-4C60-4349-9A85-591DFB448C25}" type="pres">
      <dgm:prSet presAssocID="{5757EFB9-A648-460E-8500-9D274B8615C2}" presName="sp" presStyleCnt="0"/>
      <dgm:spPr/>
    </dgm:pt>
    <dgm:pt modelId="{94E74102-09D8-4308-BD9F-6FFC10AF1045}" type="pres">
      <dgm:prSet presAssocID="{86697D12-DE02-49C4-BD5A-E83E58057CEA}" presName="composite" presStyleCnt="0"/>
      <dgm:spPr/>
    </dgm:pt>
    <dgm:pt modelId="{37063AAC-5365-4D3E-83A2-3973C8F07AD7}" type="pres">
      <dgm:prSet presAssocID="{86697D12-DE02-49C4-BD5A-E83E58057CEA}" presName="parentText" presStyleLbl="alignNode1" presStyleIdx="2" presStyleCnt="3" custLinFactNeighborX="-3809" custLinFactNeighborY="-6051">
        <dgm:presLayoutVars>
          <dgm:chMax val="1"/>
          <dgm:bulletEnabled val="1"/>
        </dgm:presLayoutVars>
      </dgm:prSet>
      <dgm:spPr/>
    </dgm:pt>
    <dgm:pt modelId="{9326D2B7-7D63-4CDF-AAF6-7130FE5933CB}" type="pres">
      <dgm:prSet presAssocID="{86697D12-DE02-49C4-BD5A-E83E58057CEA}" presName="descendantText" presStyleLbl="alignAcc1" presStyleIdx="2" presStyleCnt="3" custScaleY="139487">
        <dgm:presLayoutVars>
          <dgm:bulletEnabled val="1"/>
        </dgm:presLayoutVars>
      </dgm:prSet>
      <dgm:spPr/>
    </dgm:pt>
  </dgm:ptLst>
  <dgm:cxnLst>
    <dgm:cxn modelId="{B48E5B0B-13CD-485F-9565-D78ED006F269}" type="presOf" srcId="{E4A2DA43-0944-4AF9-BD97-5D2A7DC03E20}" destId="{28A5B095-1153-4AA6-9322-FE89C34491F6}" srcOrd="0" destOrd="1" presId="urn:microsoft.com/office/officeart/2005/8/layout/chevron2"/>
    <dgm:cxn modelId="{833C530D-0754-4FDA-A12E-D6A63B1EB5DB}" srcId="{86697D12-DE02-49C4-BD5A-E83E58057CEA}" destId="{CF8178C6-841F-4FEB-AF21-609850A06C71}" srcOrd="5" destOrd="0" parTransId="{7CB5CA24-3983-4A56-A362-411F255F8A0A}" sibTransId="{83D8DBDD-8683-449B-BA1E-CA727F0AC19B}"/>
    <dgm:cxn modelId="{1E104A13-0A2E-4D91-A4F7-3CFB5C987A3F}" srcId="{0B387583-6E0A-410D-AFBA-82D3952834A7}" destId="{E4A2DA43-0944-4AF9-BD97-5D2A7DC03E20}" srcOrd="1" destOrd="0" parTransId="{77A6C0AC-3036-42A6-A649-10E37A6F3E1A}" sibTransId="{E998FDCD-7336-4BEE-93D4-36A4722837A1}"/>
    <dgm:cxn modelId="{20383E2B-6125-4BB7-AD23-C51FA53FC4FC}" srcId="{86697D12-DE02-49C4-BD5A-E83E58057CEA}" destId="{F03DA48B-DB93-4ECA-B717-9E294037DFC7}" srcOrd="3" destOrd="0" parTransId="{D38E7231-661E-4686-BB50-1FFEE6359723}" sibTransId="{7B4B9D7B-8DEE-4241-B249-F2D2EB245E34}"/>
    <dgm:cxn modelId="{5862953E-9F81-4C6F-9407-E18929B0213F}" type="presOf" srcId="{8B9792E5-D1D3-4FDA-BF1A-69991A41B0A2}" destId="{DC89833B-3DB8-4663-838D-70BE4D1F911C}" srcOrd="0" destOrd="3" presId="urn:microsoft.com/office/officeart/2005/8/layout/chevron2"/>
    <dgm:cxn modelId="{10A85B63-F499-4A6A-9E93-AC2075385D07}" type="presOf" srcId="{5D4E4885-3D71-41C0-B245-DDA41171F2FB}" destId="{28A5B095-1153-4AA6-9322-FE89C34491F6}" srcOrd="0" destOrd="2" presId="urn:microsoft.com/office/officeart/2005/8/layout/chevron2"/>
    <dgm:cxn modelId="{59757163-E473-4DD3-B569-0BC1D0931F5F}" srcId="{86697D12-DE02-49C4-BD5A-E83E58057CEA}" destId="{BFFE7E8D-78B6-4CB8-BC4A-736120D2738B}" srcOrd="4" destOrd="0" parTransId="{60B68534-DFF3-46A2-B5F9-9732E70C087E}" sibTransId="{5A925D0E-9E0B-4065-BBE2-173BA9A24E56}"/>
    <dgm:cxn modelId="{DFA39E47-5FE5-4001-9C1A-C2663B26C747}" type="presOf" srcId="{9BC74AB8-F02D-4DB7-9097-AF505E385699}" destId="{DC89833B-3DB8-4663-838D-70BE4D1F911C}" srcOrd="0" destOrd="1" presId="urn:microsoft.com/office/officeart/2005/8/layout/chevron2"/>
    <dgm:cxn modelId="{7BCD986C-4BBD-486F-9DFD-7ECE9DFA3163}" type="presOf" srcId="{157BD7A8-873F-460D-A0B9-892200B8FB19}" destId="{9326D2B7-7D63-4CDF-AAF6-7130FE5933CB}" srcOrd="0" destOrd="0" presId="urn:microsoft.com/office/officeart/2005/8/layout/chevron2"/>
    <dgm:cxn modelId="{36EAAC72-DFD3-4B60-8598-7BA3B4EF5AD0}" type="presOf" srcId="{CF8178C6-841F-4FEB-AF21-609850A06C71}" destId="{9326D2B7-7D63-4CDF-AAF6-7130FE5933CB}" srcOrd="0" destOrd="5" presId="urn:microsoft.com/office/officeart/2005/8/layout/chevron2"/>
    <dgm:cxn modelId="{0070D152-53B8-42F0-B88A-D81A0CBC381D}" srcId="{0B387583-6E0A-410D-AFBA-82D3952834A7}" destId="{5D4E4885-3D71-41C0-B245-DDA41171F2FB}" srcOrd="2" destOrd="0" parTransId="{4D3FFC51-2E9C-46CA-BDD6-018AD203DF4D}" sibTransId="{D59BED50-0B9B-4985-8DC8-CC0A6BEA733D}"/>
    <dgm:cxn modelId="{593A0A56-3C8B-4208-BB5D-3B4715E52219}" srcId="{86697D12-DE02-49C4-BD5A-E83E58057CEA}" destId="{157BD7A8-873F-460D-A0B9-892200B8FB19}" srcOrd="0" destOrd="0" parTransId="{FC0911DD-D6FC-4B52-8A14-618ED19C79AE}" sibTransId="{FCD6CE67-D1AB-4285-B3EB-7DA6702D65E5}"/>
    <dgm:cxn modelId="{A4521856-310F-4B1E-8ADE-A34483EB41ED}" srcId="{86697D12-DE02-49C4-BD5A-E83E58057CEA}" destId="{56478B78-F111-44A1-B2C8-33EBC2E3FBE5}" srcOrd="2" destOrd="0" parTransId="{0AA83DFC-49C5-42B6-9C40-6C40FA3988FD}" sibTransId="{9DC3C72F-61B2-4F9A-8E2C-16CA29D15DBF}"/>
    <dgm:cxn modelId="{49EA225A-0D61-4BF2-9B71-E1D130060968}" type="presOf" srcId="{BFFE7E8D-78B6-4CB8-BC4A-736120D2738B}" destId="{9326D2B7-7D63-4CDF-AAF6-7130FE5933CB}" srcOrd="0" destOrd="4" presId="urn:microsoft.com/office/officeart/2005/8/layout/chevron2"/>
    <dgm:cxn modelId="{B2490095-8F2A-4045-94E5-F4AFD08E40EC}" srcId="{A705D7FD-DCE7-40B0-A254-F0647B4794C4}" destId="{8B9792E5-D1D3-4FDA-BF1A-69991A41B0A2}" srcOrd="3" destOrd="0" parTransId="{AC8E09FF-52A3-4775-BDF8-E2E582B5E179}" sibTransId="{A882D2DB-D9D7-4D61-9AC3-694DEE572C7B}"/>
    <dgm:cxn modelId="{67745898-62AB-4149-A55E-673BAD6F2D97}" srcId="{0B387583-6E0A-410D-AFBA-82D3952834A7}" destId="{F3061573-99A1-49A8-B713-6A4EF7C4F300}" srcOrd="0" destOrd="0" parTransId="{37308192-AADE-418A-951B-18D5EFA3281E}" sibTransId="{32EF8B18-A4B8-4801-873A-DA2770917E36}"/>
    <dgm:cxn modelId="{BBFE009A-BE29-4C72-9701-3B4A3452CE3A}" type="presOf" srcId="{86697D12-DE02-49C4-BD5A-E83E58057CEA}" destId="{37063AAC-5365-4D3E-83A2-3973C8F07AD7}" srcOrd="0" destOrd="0" presId="urn:microsoft.com/office/officeart/2005/8/layout/chevron2"/>
    <dgm:cxn modelId="{9DE117A0-C6AB-4285-9D88-2DB32D48F950}" srcId="{4BE71ECA-6006-4986-B473-7C0930CC4E82}" destId="{A705D7FD-DCE7-40B0-A254-F0647B4794C4}" srcOrd="0" destOrd="0" parTransId="{5E85E25D-0040-4884-ABC9-36E0E52ED0AC}" sibTransId="{2FAC705A-3564-41BA-B559-93DAEA9A4DAA}"/>
    <dgm:cxn modelId="{AB1A70A5-220E-4509-888A-F212B5465EEC}" type="presOf" srcId="{F3061573-99A1-49A8-B713-6A4EF7C4F300}" destId="{28A5B095-1153-4AA6-9322-FE89C34491F6}" srcOrd="0" destOrd="0" presId="urn:microsoft.com/office/officeart/2005/8/layout/chevron2"/>
    <dgm:cxn modelId="{91930FAA-1572-4160-9B58-B08076A347AC}" type="presOf" srcId="{A705D7FD-DCE7-40B0-A254-F0647B4794C4}" destId="{F4EC9279-6783-47AF-937A-8F8D22699D35}" srcOrd="0" destOrd="0" presId="urn:microsoft.com/office/officeart/2005/8/layout/chevron2"/>
    <dgm:cxn modelId="{5B9C22B1-B9BC-49F4-9362-DF59B754B7F1}" srcId="{A705D7FD-DCE7-40B0-A254-F0647B4794C4}" destId="{AA2DDDBD-0B36-4336-AD57-EAD762A0CCB5}" srcOrd="2" destOrd="0" parTransId="{8E776CAA-8F36-45CD-A329-089F4F3A23ED}" sibTransId="{BA0C721F-808A-4DAB-8015-13CEC0A8AF3F}"/>
    <dgm:cxn modelId="{842016B2-D338-4D41-A11E-667EE23D3ECB}" srcId="{4BE71ECA-6006-4986-B473-7C0930CC4E82}" destId="{0B387583-6E0A-410D-AFBA-82D3952834A7}" srcOrd="1" destOrd="0" parTransId="{A1667E21-738D-46F4-852A-4A2741A76BC4}" sibTransId="{5757EFB9-A648-460E-8500-9D274B8615C2}"/>
    <dgm:cxn modelId="{892B90B7-AD4B-4230-9500-5F42DFA9162D}" type="presOf" srcId="{4A97FAE6-1F92-45D4-B6FC-CAEB896393BF}" destId="{9326D2B7-7D63-4CDF-AAF6-7130FE5933CB}" srcOrd="0" destOrd="1" presId="urn:microsoft.com/office/officeart/2005/8/layout/chevron2"/>
    <dgm:cxn modelId="{A41F29BA-23C2-4B76-B129-B6BB787678ED}" type="presOf" srcId="{4BE71ECA-6006-4986-B473-7C0930CC4E82}" destId="{D7692432-ADDA-4EDE-9B31-FD133DCFB06A}" srcOrd="0" destOrd="0" presId="urn:microsoft.com/office/officeart/2005/8/layout/chevron2"/>
    <dgm:cxn modelId="{B47F9AC7-D6D9-4375-83E6-CFF2C4CADB87}" srcId="{A705D7FD-DCE7-40B0-A254-F0647B4794C4}" destId="{A9FDE002-0BB4-4160-9DD9-B8157131B7D0}" srcOrd="0" destOrd="0" parTransId="{5B127B44-4667-4263-B645-A57DC383356F}" sibTransId="{C4937C34-F5FD-43EB-B876-FFC09BEB2131}"/>
    <dgm:cxn modelId="{7DAD80CB-E86B-4DB4-94B4-DCF1B74500C7}" type="presOf" srcId="{AA2DDDBD-0B36-4336-AD57-EAD762A0CCB5}" destId="{DC89833B-3DB8-4663-838D-70BE4D1F911C}" srcOrd="0" destOrd="2" presId="urn:microsoft.com/office/officeart/2005/8/layout/chevron2"/>
    <dgm:cxn modelId="{0DDE54CE-2469-4FB6-93A2-F427E1EB5018}" srcId="{A705D7FD-DCE7-40B0-A254-F0647B4794C4}" destId="{9BC74AB8-F02D-4DB7-9097-AF505E385699}" srcOrd="1" destOrd="0" parTransId="{E04EFA6A-C103-41C8-8509-9B4DD413D037}" sibTransId="{AF7C837A-5E14-4D19-89BC-307790969812}"/>
    <dgm:cxn modelId="{09414ED3-521A-43D9-A827-6358BEBCC6AD}" type="presOf" srcId="{0B387583-6E0A-410D-AFBA-82D3952834A7}" destId="{4197CA06-2BEB-4885-A5A7-AE8B647AF863}" srcOrd="0" destOrd="0" presId="urn:microsoft.com/office/officeart/2005/8/layout/chevron2"/>
    <dgm:cxn modelId="{FFC19DE3-7628-4E23-B74A-01BF2288AC7E}" type="presOf" srcId="{F03DA48B-DB93-4ECA-B717-9E294037DFC7}" destId="{9326D2B7-7D63-4CDF-AAF6-7130FE5933CB}" srcOrd="0" destOrd="3" presId="urn:microsoft.com/office/officeart/2005/8/layout/chevron2"/>
    <dgm:cxn modelId="{B63F57E5-6801-4A67-B065-7658814998E5}" type="presOf" srcId="{A9FDE002-0BB4-4160-9DD9-B8157131B7D0}" destId="{DC89833B-3DB8-4663-838D-70BE4D1F911C}" srcOrd="0" destOrd="0" presId="urn:microsoft.com/office/officeart/2005/8/layout/chevron2"/>
    <dgm:cxn modelId="{9DEAE0ED-3A82-42AA-9713-0CB339EF94C2}" srcId="{86697D12-DE02-49C4-BD5A-E83E58057CEA}" destId="{4A97FAE6-1F92-45D4-B6FC-CAEB896393BF}" srcOrd="1" destOrd="0" parTransId="{DC96EA35-BDFB-41CE-82EF-B0FFBBDAEBA4}" sibTransId="{269E13B1-E5B1-492A-A9DF-3180C75D7A0E}"/>
    <dgm:cxn modelId="{ADAFF5FA-6716-4059-98B0-AAFC68B38F5F}" srcId="{4BE71ECA-6006-4986-B473-7C0930CC4E82}" destId="{86697D12-DE02-49C4-BD5A-E83E58057CEA}" srcOrd="2" destOrd="0" parTransId="{D5D9FB07-CF3E-4541-B80A-F6A044EB1860}" sibTransId="{B2222A16-68B7-4C28-B368-FF2EC62DEF74}"/>
    <dgm:cxn modelId="{395251FF-0279-4C63-AC50-BF1D2E38A1A4}" type="presOf" srcId="{56478B78-F111-44A1-B2C8-33EBC2E3FBE5}" destId="{9326D2B7-7D63-4CDF-AAF6-7130FE5933CB}" srcOrd="0" destOrd="2" presId="urn:microsoft.com/office/officeart/2005/8/layout/chevron2"/>
    <dgm:cxn modelId="{6B9A94D8-B20C-4906-A304-654C6A51A962}" type="presParOf" srcId="{D7692432-ADDA-4EDE-9B31-FD133DCFB06A}" destId="{74893957-A3D5-46F7-8C57-D9E2EA4D089F}" srcOrd="0" destOrd="0" presId="urn:microsoft.com/office/officeart/2005/8/layout/chevron2"/>
    <dgm:cxn modelId="{9B195183-6DF5-4B57-963E-D1EA530167E9}" type="presParOf" srcId="{74893957-A3D5-46F7-8C57-D9E2EA4D089F}" destId="{F4EC9279-6783-47AF-937A-8F8D22699D35}" srcOrd="0" destOrd="0" presId="urn:microsoft.com/office/officeart/2005/8/layout/chevron2"/>
    <dgm:cxn modelId="{00AD6256-261D-43CA-BB24-1483898A75D9}" type="presParOf" srcId="{74893957-A3D5-46F7-8C57-D9E2EA4D089F}" destId="{DC89833B-3DB8-4663-838D-70BE4D1F911C}" srcOrd="1" destOrd="0" presId="urn:microsoft.com/office/officeart/2005/8/layout/chevron2"/>
    <dgm:cxn modelId="{BFA28E8F-278B-4AC1-B963-ACBEA08F4E2E}" type="presParOf" srcId="{D7692432-ADDA-4EDE-9B31-FD133DCFB06A}" destId="{23B1E7A2-D6C3-421E-97F0-8448981EA022}" srcOrd="1" destOrd="0" presId="urn:microsoft.com/office/officeart/2005/8/layout/chevron2"/>
    <dgm:cxn modelId="{B2CF2071-155E-4CC2-A7E0-8206D76DDDDA}" type="presParOf" srcId="{D7692432-ADDA-4EDE-9B31-FD133DCFB06A}" destId="{B5E821E9-BE53-4AD4-8819-F3B67F6BAAB1}" srcOrd="2" destOrd="0" presId="urn:microsoft.com/office/officeart/2005/8/layout/chevron2"/>
    <dgm:cxn modelId="{002A1B13-1788-4502-B84D-489ED256B95E}" type="presParOf" srcId="{B5E821E9-BE53-4AD4-8819-F3B67F6BAAB1}" destId="{4197CA06-2BEB-4885-A5A7-AE8B647AF863}" srcOrd="0" destOrd="0" presId="urn:microsoft.com/office/officeart/2005/8/layout/chevron2"/>
    <dgm:cxn modelId="{479CE836-8318-42C8-829C-69992D857258}" type="presParOf" srcId="{B5E821E9-BE53-4AD4-8819-F3B67F6BAAB1}" destId="{28A5B095-1153-4AA6-9322-FE89C34491F6}" srcOrd="1" destOrd="0" presId="urn:microsoft.com/office/officeart/2005/8/layout/chevron2"/>
    <dgm:cxn modelId="{69BED083-7323-482B-B706-63CBE4906CFD}" type="presParOf" srcId="{D7692432-ADDA-4EDE-9B31-FD133DCFB06A}" destId="{FCD15D8D-4C60-4349-9A85-591DFB448C25}" srcOrd="3" destOrd="0" presId="urn:microsoft.com/office/officeart/2005/8/layout/chevron2"/>
    <dgm:cxn modelId="{E2A020D7-9E19-4BE4-ACA7-36FB79EBB410}" type="presParOf" srcId="{D7692432-ADDA-4EDE-9B31-FD133DCFB06A}" destId="{94E74102-09D8-4308-BD9F-6FFC10AF1045}" srcOrd="4" destOrd="0" presId="urn:microsoft.com/office/officeart/2005/8/layout/chevron2"/>
    <dgm:cxn modelId="{637FF7E0-DB30-4F77-AC7E-D3972401FC73}" type="presParOf" srcId="{94E74102-09D8-4308-BD9F-6FFC10AF1045}" destId="{37063AAC-5365-4D3E-83A2-3973C8F07AD7}" srcOrd="0" destOrd="0" presId="urn:microsoft.com/office/officeart/2005/8/layout/chevron2"/>
    <dgm:cxn modelId="{7C6BB53A-FEAF-4BB4-8E89-5A5343C73CE6}" type="presParOf" srcId="{94E74102-09D8-4308-BD9F-6FFC10AF1045}" destId="{9326D2B7-7D63-4CDF-AAF6-7130FE5933CB}" srcOrd="1" destOrd="0" presId="urn:microsoft.com/office/officeart/2005/8/layout/chevron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4EC9279-6783-47AF-937A-8F8D22699D35}">
      <dsp:nvSpPr>
        <dsp:cNvPr id="0" name=""/>
        <dsp:cNvSpPr/>
      </dsp:nvSpPr>
      <dsp:spPr>
        <a:xfrm rot="5400000">
          <a:off x="-282642" y="295899"/>
          <a:ext cx="1884282" cy="1318998"/>
        </a:xfrm>
        <a:prstGeom prst="chevron">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t>見積書</a:t>
          </a:r>
          <a:endParaRPr kumimoji="1" lang="en-US" altLang="ja-JP" sz="1200" kern="1200"/>
        </a:p>
        <a:p>
          <a:pPr marL="0" lvl="0" indent="0" algn="ctr" defTabSz="533400">
            <a:lnSpc>
              <a:spcPct val="90000"/>
            </a:lnSpc>
            <a:spcBef>
              <a:spcPct val="0"/>
            </a:spcBef>
            <a:spcAft>
              <a:spcPct val="35000"/>
            </a:spcAft>
            <a:buNone/>
          </a:pPr>
          <a:r>
            <a:rPr kumimoji="1" lang="ja-JP" altLang="en-US" sz="1200" kern="1200"/>
            <a:t>契約明細</a:t>
          </a:r>
          <a:r>
            <a:rPr kumimoji="1" lang="en-US" altLang="ja-JP" sz="1200" kern="1200"/>
            <a:t>(</a:t>
          </a:r>
          <a:r>
            <a:rPr kumimoji="1" lang="ja-JP" altLang="en-US" sz="1200" kern="1200"/>
            <a:t>中項目</a:t>
          </a:r>
          <a:r>
            <a:rPr kumimoji="1" lang="en-US" altLang="ja-JP" sz="1200" kern="1200"/>
            <a:t>)</a:t>
          </a:r>
          <a:endParaRPr kumimoji="1" lang="ja-JP" altLang="en-US" sz="1200" kern="1200"/>
        </a:p>
      </dsp:txBody>
      <dsp:txXfrm rot="-5400000">
        <a:off x="0" y="672756"/>
        <a:ext cx="1318998" cy="565284"/>
      </dsp:txXfrm>
    </dsp:sp>
    <dsp:sp modelId="{DC89833B-3DB8-4663-838D-70BE4D1F911C}">
      <dsp:nvSpPr>
        <dsp:cNvPr id="0" name=""/>
        <dsp:cNvSpPr/>
      </dsp:nvSpPr>
      <dsp:spPr>
        <a:xfrm rot="5400000">
          <a:off x="4290048" y="-2957793"/>
          <a:ext cx="1225427" cy="7167528"/>
        </a:xfrm>
        <a:prstGeom prst="round2SameRect">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kumimoji="1" lang="ja-JP" altLang="en-US" sz="1200" b="1" kern="1200">
              <a:solidFill>
                <a:schemeClr val="accent1"/>
              </a:solidFill>
            </a:rPr>
            <a:t>名鉄六合株式会社のホームページから書式データをダウンロード。</a:t>
          </a:r>
        </a:p>
        <a:p>
          <a:pPr marL="114300" lvl="1" indent="-114300" algn="l" defTabSz="533400">
            <a:lnSpc>
              <a:spcPct val="90000"/>
            </a:lnSpc>
            <a:spcBef>
              <a:spcPct val="0"/>
            </a:spcBef>
            <a:spcAft>
              <a:spcPct val="15000"/>
            </a:spcAft>
            <a:buChar char="•"/>
          </a:pPr>
          <a:r>
            <a:rPr kumimoji="1" lang="en-US" altLang="ja-JP" sz="1200" b="1" kern="1200">
              <a:solidFill>
                <a:schemeClr val="accent1"/>
              </a:solidFill>
            </a:rPr>
            <a:t>『</a:t>
          </a:r>
          <a:r>
            <a:rPr kumimoji="1" lang="ja-JP" altLang="en-US" sz="1200" b="1" kern="1200">
              <a:solidFill>
                <a:schemeClr val="accent1"/>
              </a:solidFill>
            </a:rPr>
            <a:t>見積書</a:t>
          </a:r>
          <a:r>
            <a:rPr kumimoji="1" lang="en-US" altLang="ja-JP" sz="1200" b="1" kern="1200">
              <a:solidFill>
                <a:schemeClr val="accent1"/>
              </a:solidFill>
            </a:rPr>
            <a:t>』</a:t>
          </a:r>
          <a:r>
            <a:rPr kumimoji="1" lang="ja-JP" altLang="en-US" sz="1200" b="1" kern="1200">
              <a:solidFill>
                <a:schemeClr val="accent1"/>
              </a:solidFill>
            </a:rPr>
            <a:t>シートに必要事項入力</a:t>
          </a:r>
          <a:r>
            <a:rPr kumimoji="1" lang="en-US" altLang="ja-JP" sz="1200" b="1" kern="1200">
              <a:solidFill>
                <a:schemeClr val="accent1"/>
              </a:solidFill>
            </a:rPr>
            <a:t>(</a:t>
          </a:r>
          <a:r>
            <a:rPr kumimoji="1" lang="ja-JP" altLang="en-US" sz="1200" b="1" kern="1200">
              <a:solidFill>
                <a:schemeClr val="accent1"/>
              </a:solidFill>
            </a:rPr>
            <a:t>色塗り部分</a:t>
          </a:r>
          <a:r>
            <a:rPr kumimoji="1" lang="en-US" altLang="ja-JP" sz="1200" b="1" kern="1200">
              <a:solidFill>
                <a:schemeClr val="accent1"/>
              </a:solidFill>
            </a:rPr>
            <a:t>)</a:t>
          </a:r>
          <a:r>
            <a:rPr kumimoji="1" lang="ja-JP" altLang="en-US" sz="1200" b="1" kern="1200">
              <a:solidFill>
                <a:schemeClr val="accent1"/>
              </a:solidFill>
            </a:rPr>
            <a:t>。</a:t>
          </a:r>
        </a:p>
        <a:p>
          <a:pPr marL="114300" lvl="1" indent="-114300" algn="l" defTabSz="533400">
            <a:lnSpc>
              <a:spcPct val="90000"/>
            </a:lnSpc>
            <a:spcBef>
              <a:spcPct val="0"/>
            </a:spcBef>
            <a:spcAft>
              <a:spcPct val="15000"/>
            </a:spcAft>
            <a:buChar char="•"/>
          </a:pPr>
          <a:r>
            <a:rPr kumimoji="1" lang="ja-JP" altLang="en-US" sz="1200" b="1" kern="1200">
              <a:solidFill>
                <a:schemeClr val="accent1"/>
              </a:solidFill>
            </a:rPr>
            <a:t>契約明細</a:t>
          </a:r>
          <a:r>
            <a:rPr kumimoji="1" lang="en-US" altLang="ja-JP" sz="1200" b="1" kern="1200">
              <a:solidFill>
                <a:schemeClr val="accent1"/>
              </a:solidFill>
            </a:rPr>
            <a:t>(</a:t>
          </a:r>
          <a:r>
            <a:rPr kumimoji="1" lang="ja-JP" altLang="en-US" sz="1200" b="1" kern="1200">
              <a:solidFill>
                <a:schemeClr val="accent1"/>
              </a:solidFill>
            </a:rPr>
            <a:t>中項目</a:t>
          </a:r>
          <a:r>
            <a:rPr kumimoji="1" lang="en-US" altLang="ja-JP" sz="1200" b="1" kern="1200">
              <a:solidFill>
                <a:schemeClr val="accent1"/>
              </a:solidFill>
            </a:rPr>
            <a:t>)</a:t>
          </a:r>
          <a:r>
            <a:rPr kumimoji="1" lang="ja-JP" altLang="en-US" sz="1200" b="1" kern="1200">
              <a:solidFill>
                <a:schemeClr val="accent1"/>
              </a:solidFill>
            </a:rPr>
            <a:t>シートに工事金額・諸経費・法定福利費及び、値引き・端数整理した改計を記入。その金額が見積書シートに反映されます。</a:t>
          </a:r>
        </a:p>
        <a:p>
          <a:pPr marL="114300" lvl="1" indent="-114300" algn="l" defTabSz="533400">
            <a:lnSpc>
              <a:spcPct val="90000"/>
            </a:lnSpc>
            <a:spcBef>
              <a:spcPct val="0"/>
            </a:spcBef>
            <a:spcAft>
              <a:spcPct val="15000"/>
            </a:spcAft>
            <a:buChar char="•"/>
          </a:pPr>
          <a:r>
            <a:rPr kumimoji="1" lang="ja-JP" altLang="en-US" sz="1200" b="1" kern="1200">
              <a:solidFill>
                <a:schemeClr val="accent1"/>
              </a:solidFill>
            </a:rPr>
            <a:t>細目は別紙とし、書式の指定はありません。</a:t>
          </a:r>
        </a:p>
      </dsp:txBody>
      <dsp:txXfrm rot="-5400000">
        <a:off x="1318998" y="73077"/>
        <a:ext cx="7107708" cy="1105787"/>
      </dsp:txXfrm>
    </dsp:sp>
    <dsp:sp modelId="{4197CA06-2BEB-4885-A5A7-AE8B647AF863}">
      <dsp:nvSpPr>
        <dsp:cNvPr id="0" name=""/>
        <dsp:cNvSpPr/>
      </dsp:nvSpPr>
      <dsp:spPr>
        <a:xfrm rot="5400000">
          <a:off x="-282642" y="1998574"/>
          <a:ext cx="1884282" cy="1318998"/>
        </a:xfrm>
        <a:prstGeom prst="chevron">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t>注文依頼書</a:t>
          </a:r>
          <a:endParaRPr kumimoji="1" lang="en-US" altLang="ja-JP" sz="1200" kern="1200"/>
        </a:p>
        <a:p>
          <a:pPr marL="0" lvl="0" indent="0" algn="ctr" defTabSz="533400">
            <a:lnSpc>
              <a:spcPct val="90000"/>
            </a:lnSpc>
            <a:spcBef>
              <a:spcPct val="0"/>
            </a:spcBef>
            <a:spcAft>
              <a:spcPct val="35000"/>
            </a:spcAft>
            <a:buNone/>
          </a:pPr>
          <a:r>
            <a:rPr kumimoji="1" lang="ja-JP" altLang="en-US" sz="1200" kern="1200"/>
            <a:t>注文書</a:t>
          </a:r>
        </a:p>
      </dsp:txBody>
      <dsp:txXfrm rot="-5400000">
        <a:off x="0" y="2375431"/>
        <a:ext cx="1318998" cy="565284"/>
      </dsp:txXfrm>
    </dsp:sp>
    <dsp:sp modelId="{28A5B095-1153-4AA6-9322-FE89C34491F6}">
      <dsp:nvSpPr>
        <dsp:cNvPr id="0" name=""/>
        <dsp:cNvSpPr/>
      </dsp:nvSpPr>
      <dsp:spPr>
        <a:xfrm rot="5400000">
          <a:off x="4290370" y="-1255440"/>
          <a:ext cx="1224783" cy="7167528"/>
        </a:xfrm>
        <a:prstGeom prst="round2SameRect">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kumimoji="1" lang="ja-JP" altLang="en-US" sz="1200" b="1" kern="1200">
              <a:solidFill>
                <a:srgbClr val="0070C0"/>
              </a:solidFill>
            </a:rPr>
            <a:t>業者決定後、名鉄六合㈱にて注文依頼書を作成。決定業者に注文書を発送</a:t>
          </a:r>
        </a:p>
        <a:p>
          <a:pPr marL="114300" lvl="1" indent="-114300" algn="l" defTabSz="533400">
            <a:lnSpc>
              <a:spcPct val="90000"/>
            </a:lnSpc>
            <a:spcBef>
              <a:spcPct val="0"/>
            </a:spcBef>
            <a:spcAft>
              <a:spcPct val="15000"/>
            </a:spcAft>
            <a:buChar char="•"/>
          </a:pPr>
          <a:r>
            <a:rPr kumimoji="1" lang="ja-JP" altLang="en-US" sz="1200" b="1" kern="1200">
              <a:solidFill>
                <a:srgbClr val="0070C0"/>
              </a:solidFill>
            </a:rPr>
            <a:t>注文請書を協力会社様より必要な印紙を添付の上、返送願います。</a:t>
          </a:r>
        </a:p>
        <a:p>
          <a:pPr marL="114300" lvl="1" indent="-114300" algn="l" defTabSz="533400">
            <a:lnSpc>
              <a:spcPct val="90000"/>
            </a:lnSpc>
            <a:spcBef>
              <a:spcPct val="0"/>
            </a:spcBef>
            <a:spcAft>
              <a:spcPct val="15000"/>
            </a:spcAft>
            <a:buChar char="•"/>
          </a:pPr>
          <a:r>
            <a:rPr kumimoji="1" lang="ja-JP" altLang="en-US" sz="1200" b="1" kern="1200">
              <a:solidFill>
                <a:srgbClr val="0070C0"/>
              </a:solidFill>
            </a:rPr>
            <a:t>注文書の右上に記載された注文番号</a:t>
          </a:r>
          <a:r>
            <a:rPr kumimoji="1" lang="en-US" altLang="ja-JP" sz="1200" b="1" kern="1200">
              <a:solidFill>
                <a:srgbClr val="0070C0"/>
              </a:solidFill>
            </a:rPr>
            <a:t>(</a:t>
          </a:r>
          <a:r>
            <a:rPr kumimoji="1" lang="ja-JP" altLang="en-US" sz="1200" b="1" kern="1200">
              <a:solidFill>
                <a:srgbClr val="0070C0"/>
              </a:solidFill>
            </a:rPr>
            <a:t>契約№</a:t>
          </a:r>
          <a:r>
            <a:rPr kumimoji="1" lang="en-US" altLang="ja-JP" sz="1200" b="1" kern="1200">
              <a:solidFill>
                <a:srgbClr val="0070C0"/>
              </a:solidFill>
            </a:rPr>
            <a:t>)</a:t>
          </a:r>
          <a:r>
            <a:rPr kumimoji="1" lang="ja-JP" altLang="en-US" sz="1200" b="1" kern="1200">
              <a:solidFill>
                <a:srgbClr val="0070C0"/>
              </a:solidFill>
            </a:rPr>
            <a:t>を契約用請求書</a:t>
          </a:r>
          <a:r>
            <a:rPr kumimoji="1" lang="en-US" altLang="ja-JP" sz="1200" b="1" kern="1200">
              <a:solidFill>
                <a:srgbClr val="0070C0"/>
              </a:solidFill>
            </a:rPr>
            <a:t>(</a:t>
          </a:r>
          <a:r>
            <a:rPr kumimoji="1" lang="ja-JP" altLang="en-US" sz="1200" b="1" kern="1200">
              <a:solidFill>
                <a:srgbClr val="0070C0"/>
              </a:solidFill>
            </a:rPr>
            <a:t>鑑</a:t>
          </a:r>
          <a:r>
            <a:rPr kumimoji="1" lang="en-US" altLang="ja-JP" sz="1200" b="1" kern="1200">
              <a:solidFill>
                <a:srgbClr val="0070C0"/>
              </a:solidFill>
            </a:rPr>
            <a:t>)</a:t>
          </a:r>
          <a:r>
            <a:rPr kumimoji="1" lang="ja-JP" altLang="en-US" sz="1200" b="1" kern="1200">
              <a:solidFill>
                <a:srgbClr val="0070C0"/>
              </a:solidFill>
            </a:rPr>
            <a:t>に記入して下さい。</a:t>
          </a:r>
        </a:p>
      </dsp:txBody>
      <dsp:txXfrm rot="-5400000">
        <a:off x="1318998" y="1775721"/>
        <a:ext cx="7107739" cy="1105205"/>
      </dsp:txXfrm>
    </dsp:sp>
    <dsp:sp modelId="{37063AAC-5365-4D3E-83A2-3973C8F07AD7}">
      <dsp:nvSpPr>
        <dsp:cNvPr id="0" name=""/>
        <dsp:cNvSpPr/>
      </dsp:nvSpPr>
      <dsp:spPr>
        <a:xfrm rot="5400000">
          <a:off x="-282642" y="3829046"/>
          <a:ext cx="1884282" cy="1318998"/>
        </a:xfrm>
        <a:prstGeom prst="chevron">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endParaRPr kumimoji="1" lang="en-US" altLang="ja-JP" sz="1100" kern="1200"/>
        </a:p>
        <a:p>
          <a:pPr marL="0" lvl="0" indent="0" algn="ctr" defTabSz="488950">
            <a:lnSpc>
              <a:spcPct val="90000"/>
            </a:lnSpc>
            <a:spcBef>
              <a:spcPct val="0"/>
            </a:spcBef>
            <a:spcAft>
              <a:spcPct val="35000"/>
            </a:spcAft>
            <a:buNone/>
          </a:pPr>
          <a:r>
            <a:rPr kumimoji="1" lang="ja-JP" altLang="en-US" sz="1100" kern="1200"/>
            <a:t>契約用請求書</a:t>
          </a:r>
          <a:r>
            <a:rPr kumimoji="1" lang="en-US" altLang="ja-JP" sz="1100" kern="1200"/>
            <a:t>(</a:t>
          </a:r>
          <a:r>
            <a:rPr kumimoji="1" lang="ja-JP" altLang="en-US" sz="1100" kern="1200"/>
            <a:t>鑑</a:t>
          </a:r>
          <a:r>
            <a:rPr kumimoji="1" lang="en-US" altLang="ja-JP" sz="1100" kern="1200"/>
            <a:t>)</a:t>
          </a:r>
        </a:p>
        <a:p>
          <a:pPr marL="0" lvl="0" indent="0" algn="ctr" defTabSz="488950">
            <a:lnSpc>
              <a:spcPct val="90000"/>
            </a:lnSpc>
            <a:spcBef>
              <a:spcPct val="0"/>
            </a:spcBef>
            <a:spcAft>
              <a:spcPct val="35000"/>
            </a:spcAft>
            <a:buNone/>
          </a:pPr>
          <a:r>
            <a:rPr kumimoji="1" lang="ja-JP" altLang="en-US" sz="1100" kern="1200"/>
            <a:t>契約用請求明細書</a:t>
          </a:r>
          <a:endParaRPr kumimoji="1" lang="en-US" altLang="ja-JP" sz="1100" kern="1200"/>
        </a:p>
        <a:p>
          <a:pPr marL="0" lvl="0" indent="0" algn="ctr" defTabSz="488950">
            <a:lnSpc>
              <a:spcPct val="90000"/>
            </a:lnSpc>
            <a:spcBef>
              <a:spcPct val="0"/>
            </a:spcBef>
            <a:spcAft>
              <a:spcPct val="35000"/>
            </a:spcAft>
            <a:buNone/>
          </a:pPr>
          <a:r>
            <a:rPr kumimoji="1" lang="en-US" altLang="ja-JP" sz="1100" kern="1200"/>
            <a:t>(</a:t>
          </a:r>
          <a:r>
            <a:rPr kumimoji="1" lang="ja-JP" altLang="en-US" sz="1100" kern="1200"/>
            <a:t>中項目</a:t>
          </a:r>
          <a:r>
            <a:rPr kumimoji="1" lang="en-US" altLang="ja-JP" sz="1100" kern="1200"/>
            <a:t>)</a:t>
          </a:r>
          <a:endParaRPr kumimoji="1" lang="ja-JP" altLang="en-US" sz="1100" kern="1200"/>
        </a:p>
      </dsp:txBody>
      <dsp:txXfrm rot="-5400000">
        <a:off x="0" y="4205903"/>
        <a:ext cx="1318998" cy="565284"/>
      </dsp:txXfrm>
    </dsp:sp>
    <dsp:sp modelId="{9326D2B7-7D63-4CDF-AAF6-7130FE5933CB}">
      <dsp:nvSpPr>
        <dsp:cNvPr id="0" name=""/>
        <dsp:cNvSpPr/>
      </dsp:nvSpPr>
      <dsp:spPr>
        <a:xfrm rot="5400000">
          <a:off x="4048555" y="689049"/>
          <a:ext cx="1708414" cy="7167528"/>
        </a:xfrm>
        <a:prstGeom prst="round2SameRect">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kumimoji="1" lang="ja-JP" altLang="en-US" sz="1200" b="1" kern="1200">
              <a:solidFill>
                <a:srgbClr val="0070C0"/>
              </a:solidFill>
            </a:rPr>
            <a:t>契約明細</a:t>
          </a:r>
          <a:r>
            <a:rPr kumimoji="1" lang="en-US" altLang="ja-JP" sz="1200" b="1" kern="1200">
              <a:solidFill>
                <a:srgbClr val="0070C0"/>
              </a:solidFill>
            </a:rPr>
            <a:t>(</a:t>
          </a:r>
          <a:r>
            <a:rPr kumimoji="1" lang="ja-JP" altLang="en-US" sz="1200" b="1" kern="1200">
              <a:solidFill>
                <a:srgbClr val="0070C0"/>
              </a:solidFill>
            </a:rPr>
            <a:t>中項目</a:t>
          </a:r>
          <a:r>
            <a:rPr kumimoji="1" lang="en-US" altLang="ja-JP" sz="1200" b="1" kern="1200">
              <a:solidFill>
                <a:srgbClr val="0070C0"/>
              </a:solidFill>
            </a:rPr>
            <a:t>)</a:t>
          </a:r>
          <a:r>
            <a:rPr kumimoji="1" lang="ja-JP" altLang="en-US" sz="1200" b="1" kern="1200">
              <a:solidFill>
                <a:srgbClr val="0070C0"/>
              </a:solidFill>
            </a:rPr>
            <a:t>に記入した内容は契約用請求明細書</a:t>
          </a:r>
          <a:r>
            <a:rPr kumimoji="1" lang="en-US" altLang="ja-JP" sz="1200" b="1" kern="1200">
              <a:solidFill>
                <a:srgbClr val="0070C0"/>
              </a:solidFill>
            </a:rPr>
            <a:t>(</a:t>
          </a:r>
          <a:r>
            <a:rPr kumimoji="1" lang="ja-JP" altLang="en-US" sz="1200" b="1" kern="1200">
              <a:solidFill>
                <a:srgbClr val="0070C0"/>
              </a:solidFill>
            </a:rPr>
            <a:t>中項目</a:t>
          </a:r>
          <a:r>
            <a:rPr kumimoji="1" lang="en-US" altLang="ja-JP" sz="1200" b="1" kern="1200">
              <a:solidFill>
                <a:srgbClr val="0070C0"/>
              </a:solidFill>
            </a:rPr>
            <a:t>)</a:t>
          </a:r>
          <a:r>
            <a:rPr kumimoji="1" lang="ja-JP" altLang="en-US" sz="1200" b="1" kern="1200">
              <a:solidFill>
                <a:srgbClr val="0070C0"/>
              </a:solidFill>
            </a:rPr>
            <a:t>へ反映されています。</a:t>
          </a:r>
          <a:endParaRPr kumimoji="1" lang="ja-JP" altLang="en-US" sz="1200" kern="1200"/>
        </a:p>
        <a:p>
          <a:pPr marL="114300" lvl="1" indent="-114300" algn="l" defTabSz="533400">
            <a:lnSpc>
              <a:spcPct val="90000"/>
            </a:lnSpc>
            <a:spcBef>
              <a:spcPct val="0"/>
            </a:spcBef>
            <a:spcAft>
              <a:spcPct val="15000"/>
            </a:spcAft>
            <a:buChar char="•"/>
          </a:pPr>
          <a:r>
            <a:rPr kumimoji="1" lang="ja-JP" altLang="en-US" sz="1200" b="1" kern="1200">
              <a:solidFill>
                <a:srgbClr val="0070C0"/>
              </a:solidFill>
            </a:rPr>
            <a:t>契約用請求明細書</a:t>
          </a:r>
          <a:r>
            <a:rPr kumimoji="1" lang="en-US" altLang="ja-JP" sz="1200" b="1" kern="1200">
              <a:solidFill>
                <a:srgbClr val="0070C0"/>
              </a:solidFill>
            </a:rPr>
            <a:t>(</a:t>
          </a:r>
          <a:r>
            <a:rPr kumimoji="1" lang="ja-JP" altLang="en-US" sz="1200" b="1" kern="1200">
              <a:solidFill>
                <a:srgbClr val="0070C0"/>
              </a:solidFill>
            </a:rPr>
            <a:t>中項目</a:t>
          </a:r>
          <a:r>
            <a:rPr kumimoji="1" lang="en-US" altLang="ja-JP" sz="1200" b="1" kern="1200">
              <a:solidFill>
                <a:srgbClr val="0070C0"/>
              </a:solidFill>
            </a:rPr>
            <a:t>)</a:t>
          </a:r>
          <a:r>
            <a:rPr kumimoji="1" lang="ja-JP" altLang="en-US" sz="1200" b="1" kern="1200">
              <a:solidFill>
                <a:srgbClr val="0070C0"/>
              </a:solidFill>
            </a:rPr>
            <a:t>に出来高</a:t>
          </a:r>
          <a:r>
            <a:rPr kumimoji="1" lang="en-US" altLang="ja-JP" sz="1200" b="1" kern="1200">
              <a:solidFill>
                <a:srgbClr val="0070C0"/>
              </a:solidFill>
            </a:rPr>
            <a:t>(</a:t>
          </a:r>
          <a:r>
            <a:rPr kumimoji="1" lang="ja-JP" altLang="en-US" sz="1200" b="1" kern="1200">
              <a:solidFill>
                <a:srgbClr val="0070C0"/>
              </a:solidFill>
            </a:rPr>
            <a:t>色塗り部</a:t>
          </a:r>
          <a:r>
            <a:rPr kumimoji="1" lang="en-US" altLang="ja-JP" sz="1200" b="1" kern="1200">
              <a:solidFill>
                <a:srgbClr val="0070C0"/>
              </a:solidFill>
            </a:rPr>
            <a:t>)</a:t>
          </a:r>
          <a:r>
            <a:rPr kumimoji="1" lang="ja-JP" altLang="en-US" sz="1200" b="1" kern="1200">
              <a:solidFill>
                <a:srgbClr val="0070C0"/>
              </a:solidFill>
            </a:rPr>
            <a:t>を入力すると自動で計算されます。</a:t>
          </a:r>
        </a:p>
        <a:p>
          <a:pPr marL="114300" lvl="1" indent="-114300" algn="l" defTabSz="533400">
            <a:lnSpc>
              <a:spcPct val="90000"/>
            </a:lnSpc>
            <a:spcBef>
              <a:spcPct val="0"/>
            </a:spcBef>
            <a:spcAft>
              <a:spcPct val="15000"/>
            </a:spcAft>
            <a:buChar char="•"/>
          </a:pPr>
          <a:r>
            <a:rPr kumimoji="1" lang="ja-JP" altLang="en-US" sz="1200" b="1" kern="1200">
              <a:solidFill>
                <a:srgbClr val="0070C0"/>
              </a:solidFill>
            </a:rPr>
            <a:t>請求書</a:t>
          </a:r>
          <a:r>
            <a:rPr kumimoji="1" lang="en-US" altLang="ja-JP" sz="1200" b="1" kern="1200">
              <a:solidFill>
                <a:srgbClr val="0070C0"/>
              </a:solidFill>
            </a:rPr>
            <a:t>(</a:t>
          </a:r>
          <a:r>
            <a:rPr kumimoji="1" lang="ja-JP" altLang="en-US" sz="1200" b="1" kern="1200">
              <a:solidFill>
                <a:srgbClr val="0070C0"/>
              </a:solidFill>
            </a:rPr>
            <a:t>中項目</a:t>
          </a:r>
          <a:r>
            <a:rPr kumimoji="1" lang="en-US" altLang="ja-JP" sz="1200" b="1" kern="1200">
              <a:solidFill>
                <a:srgbClr val="0070C0"/>
              </a:solidFill>
            </a:rPr>
            <a:t>)</a:t>
          </a:r>
          <a:r>
            <a:rPr kumimoji="1" lang="ja-JP" altLang="en-US" sz="1200" b="1" kern="1200">
              <a:solidFill>
                <a:srgbClr val="0070C0"/>
              </a:solidFill>
            </a:rPr>
            <a:t>の改計が請求書</a:t>
          </a:r>
          <a:r>
            <a:rPr kumimoji="1" lang="en-US" altLang="ja-JP" sz="1200" b="1" kern="1200">
              <a:solidFill>
                <a:srgbClr val="0070C0"/>
              </a:solidFill>
            </a:rPr>
            <a:t>(</a:t>
          </a:r>
          <a:r>
            <a:rPr kumimoji="1" lang="ja-JP" altLang="en-US" sz="1200" b="1" kern="1200">
              <a:solidFill>
                <a:srgbClr val="0070C0"/>
              </a:solidFill>
            </a:rPr>
            <a:t>鑑</a:t>
          </a:r>
          <a:r>
            <a:rPr kumimoji="1" lang="en-US" altLang="ja-JP" sz="1200" b="1" kern="1200">
              <a:solidFill>
                <a:srgbClr val="0070C0"/>
              </a:solidFill>
            </a:rPr>
            <a:t>)</a:t>
          </a:r>
          <a:r>
            <a:rPr kumimoji="1" lang="ja-JP" altLang="en-US" sz="1200" b="1" kern="1200">
              <a:solidFill>
                <a:srgbClr val="0070C0"/>
              </a:solidFill>
            </a:rPr>
            <a:t>に反映されます。前回までの請求金額を入力していただくと今月の請求金額が自動で計算されます。</a:t>
          </a:r>
        </a:p>
        <a:p>
          <a:pPr marL="114300" lvl="1" indent="-114300" algn="l" defTabSz="533400">
            <a:lnSpc>
              <a:spcPct val="90000"/>
            </a:lnSpc>
            <a:spcBef>
              <a:spcPct val="0"/>
            </a:spcBef>
            <a:spcAft>
              <a:spcPct val="15000"/>
            </a:spcAft>
            <a:buChar char="•"/>
          </a:pPr>
          <a:r>
            <a:rPr kumimoji="1" lang="ja-JP" altLang="en-US" sz="1200" b="1" kern="1200">
              <a:solidFill>
                <a:srgbClr val="0070C0"/>
              </a:solidFill>
            </a:rPr>
            <a:t>請求金額は千円単位で切り捨てされますので、少額の場合は直接入力にて調整してください。</a:t>
          </a:r>
        </a:p>
        <a:p>
          <a:pPr marL="114300" lvl="1" indent="-114300" algn="l" defTabSz="533400">
            <a:lnSpc>
              <a:spcPct val="90000"/>
            </a:lnSpc>
            <a:spcBef>
              <a:spcPct val="0"/>
            </a:spcBef>
            <a:spcAft>
              <a:spcPct val="15000"/>
            </a:spcAft>
            <a:buChar char="•"/>
          </a:pPr>
          <a:endParaRPr kumimoji="1" lang="ja-JP" altLang="en-US" sz="1200" b="1" kern="1200">
            <a:solidFill>
              <a:srgbClr val="0070C0"/>
            </a:solidFill>
          </a:endParaRPr>
        </a:p>
        <a:p>
          <a:pPr marL="114300" lvl="1" indent="-114300" algn="l" defTabSz="533400">
            <a:lnSpc>
              <a:spcPct val="90000"/>
            </a:lnSpc>
            <a:spcBef>
              <a:spcPct val="0"/>
            </a:spcBef>
            <a:spcAft>
              <a:spcPct val="15000"/>
            </a:spcAft>
            <a:buChar char="•"/>
          </a:pPr>
          <a:endParaRPr kumimoji="1" lang="ja-JP" altLang="en-US" sz="1200" b="1" kern="1200">
            <a:solidFill>
              <a:srgbClr val="0070C0"/>
            </a:solidFill>
          </a:endParaRPr>
        </a:p>
      </dsp:txBody>
      <dsp:txXfrm rot="-5400000">
        <a:off x="1318998" y="3502004"/>
        <a:ext cx="7084130" cy="1541618"/>
      </dsp:txXfrm>
    </dsp:sp>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504825</xdr:rowOff>
    </xdr:from>
    <xdr:to>
      <xdr:col>10</xdr:col>
      <xdr:colOff>647700</xdr:colOff>
      <xdr:row>24</xdr:row>
      <xdr:rowOff>219075</xdr:rowOff>
    </xdr:to>
    <xdr:graphicFrame macro="">
      <xdr:nvGraphicFramePr>
        <xdr:cNvPr id="2" name="図表 1">
          <a:extLst>
            <a:ext uri="{FF2B5EF4-FFF2-40B4-BE49-F238E27FC236}">
              <a16:creationId xmlns:a16="http://schemas.microsoft.com/office/drawing/2014/main" id="{9940490B-0BED-4EA7-9725-5B74B27A469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1</xdr:col>
      <xdr:colOff>609599</xdr:colOff>
      <xdr:row>6</xdr:row>
      <xdr:rowOff>38099</xdr:rowOff>
    </xdr:from>
    <xdr:ext cx="7143752" cy="657226"/>
    <xdr:sp macro="" textlink="">
      <xdr:nvSpPr>
        <xdr:cNvPr id="3" name="テキスト ボックス 2">
          <a:extLst>
            <a:ext uri="{FF2B5EF4-FFF2-40B4-BE49-F238E27FC236}">
              <a16:creationId xmlns:a16="http://schemas.microsoft.com/office/drawing/2014/main" id="{3233B540-751D-4FAD-8160-28D3C522E806}"/>
            </a:ext>
          </a:extLst>
        </xdr:cNvPr>
        <xdr:cNvSpPr txBox="1"/>
      </xdr:nvSpPr>
      <xdr:spPr>
        <a:xfrm>
          <a:off x="1457324" y="1752599"/>
          <a:ext cx="7143752" cy="657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accent1"/>
              </a:solidFill>
            </a:rPr>
            <a:t>見積書と契約明細</a:t>
          </a:r>
          <a:r>
            <a:rPr kumimoji="1" lang="en-US" altLang="ja-JP" sz="1100" b="1">
              <a:solidFill>
                <a:schemeClr val="accent1"/>
              </a:solidFill>
            </a:rPr>
            <a:t>(</a:t>
          </a:r>
          <a:r>
            <a:rPr kumimoji="1" lang="ja-JP" altLang="en-US" sz="1100" b="1">
              <a:solidFill>
                <a:schemeClr val="accent1"/>
              </a:solidFill>
            </a:rPr>
            <a:t>中項目</a:t>
          </a:r>
          <a:r>
            <a:rPr kumimoji="1" lang="en-US" altLang="ja-JP" sz="1100" b="1">
              <a:solidFill>
                <a:schemeClr val="accent1"/>
              </a:solidFill>
            </a:rPr>
            <a:t>)</a:t>
          </a:r>
          <a:r>
            <a:rPr kumimoji="1" lang="ja-JP" altLang="en-US" sz="1100" b="1">
              <a:solidFill>
                <a:schemeClr val="accent1"/>
              </a:solidFill>
            </a:rPr>
            <a:t>を印刷し、押印のうえ</a:t>
          </a:r>
          <a:r>
            <a:rPr kumimoji="1" lang="en-US" altLang="ja-JP" sz="1100" b="1">
              <a:solidFill>
                <a:schemeClr val="accent1"/>
              </a:solidFill>
            </a:rPr>
            <a:t>1</a:t>
          </a:r>
          <a:r>
            <a:rPr kumimoji="1" lang="ja-JP" altLang="en-US" sz="1100" b="1">
              <a:solidFill>
                <a:schemeClr val="accent1"/>
              </a:solidFill>
            </a:rPr>
            <a:t>部、名鉄六合㈱工務部また工事部担当者へ提出して下さい。</a:t>
          </a:r>
          <a:endParaRPr kumimoji="1" lang="en-US" altLang="ja-JP" sz="1100" b="1">
            <a:solidFill>
              <a:schemeClr val="accent1"/>
            </a:solidFill>
          </a:endParaRPr>
        </a:p>
        <a:p>
          <a:r>
            <a:rPr kumimoji="1" lang="ja-JP" altLang="en-US" sz="1100" b="1">
              <a:solidFill>
                <a:schemeClr val="accent1"/>
              </a:solidFill>
            </a:rPr>
            <a:t>細目の明細書がある場合は添付してください。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39B6-AACF-4455-855C-74C21744D2C4}">
  <dimension ref="A1:BD41"/>
  <sheetViews>
    <sheetView showZeros="0" view="pageBreakPreview" zoomScale="85" zoomScaleNormal="100" zoomScaleSheetLayoutView="85" workbookViewId="0">
      <selection activeCell="Q14" sqref="Q14:AB15"/>
    </sheetView>
  </sheetViews>
  <sheetFormatPr defaultRowHeight="18"/>
  <cols>
    <col min="1" max="1" width="4.19921875" customWidth="1"/>
    <col min="2" max="16" width="2.59765625" customWidth="1"/>
    <col min="17" max="28" width="3.59765625" customWidth="1"/>
    <col min="29" max="29" width="4.19921875" customWidth="1"/>
    <col min="30" max="44" width="2.59765625" customWidth="1"/>
    <col min="45" max="56" width="3.59765625" customWidth="1"/>
  </cols>
  <sheetData>
    <row r="1" spans="1:56" ht="43.5" customHeight="1" thickBot="1">
      <c r="A1" s="453"/>
      <c r="B1" s="454"/>
      <c r="C1" s="454"/>
      <c r="D1" s="454"/>
      <c r="E1" s="454"/>
      <c r="F1" s="454"/>
      <c r="G1" s="454"/>
      <c r="H1" s="454"/>
      <c r="I1" s="454"/>
      <c r="J1" s="455" t="s">
        <v>0</v>
      </c>
      <c r="K1" s="455"/>
      <c r="L1" s="455"/>
      <c r="M1" s="455"/>
      <c r="N1" s="455"/>
      <c r="O1" s="455"/>
      <c r="P1" s="455"/>
      <c r="Q1" s="455"/>
      <c r="R1" s="455"/>
      <c r="S1" s="455"/>
      <c r="T1" s="455"/>
      <c r="U1" s="455"/>
      <c r="V1" s="454"/>
      <c r="W1" s="454"/>
      <c r="X1" s="456" t="s">
        <v>31</v>
      </c>
      <c r="Y1" s="456"/>
      <c r="Z1" s="456"/>
      <c r="AA1" s="456"/>
      <c r="AB1" s="456"/>
      <c r="AC1" s="453"/>
      <c r="AD1" s="454"/>
      <c r="AE1" s="454"/>
      <c r="AF1" s="454"/>
      <c r="AG1" s="454"/>
      <c r="AH1" s="454"/>
      <c r="AI1" s="454"/>
      <c r="AJ1" s="454"/>
      <c r="AK1" s="454"/>
      <c r="AL1" s="455" t="s">
        <v>0</v>
      </c>
      <c r="AM1" s="455"/>
      <c r="AN1" s="455"/>
      <c r="AO1" s="455"/>
      <c r="AP1" s="455"/>
      <c r="AQ1" s="455"/>
      <c r="AR1" s="455"/>
      <c r="AS1" s="455"/>
      <c r="AT1" s="455"/>
      <c r="AU1" s="455"/>
      <c r="AV1" s="455"/>
      <c r="AW1" s="455"/>
      <c r="AX1" s="454"/>
      <c r="AY1" s="454"/>
      <c r="AZ1" s="457" t="s">
        <v>34</v>
      </c>
      <c r="BA1" s="457"/>
      <c r="BB1" s="457"/>
      <c r="BC1" s="457"/>
      <c r="BD1" s="457"/>
    </row>
    <row r="2" spans="1:56" ht="34.5" customHeight="1">
      <c r="A2" s="458" t="s">
        <v>1</v>
      </c>
      <c r="B2" s="459"/>
      <c r="C2" s="459"/>
      <c r="D2" s="459"/>
      <c r="E2" s="459"/>
      <c r="F2" s="459"/>
      <c r="G2" s="459"/>
      <c r="H2" s="459"/>
      <c r="I2" s="459"/>
      <c r="J2" s="459"/>
      <c r="K2" s="459"/>
      <c r="L2" s="459"/>
      <c r="M2" s="460"/>
      <c r="N2" s="460"/>
      <c r="O2" s="460"/>
      <c r="P2" s="460"/>
      <c r="Q2" s="460"/>
      <c r="R2" s="461"/>
      <c r="S2" s="461"/>
      <c r="T2" s="461"/>
      <c r="U2" s="461"/>
      <c r="V2" s="461"/>
      <c r="W2" s="461"/>
      <c r="X2" s="461"/>
      <c r="Y2" s="461"/>
      <c r="Z2" s="460"/>
      <c r="AA2" s="460"/>
      <c r="AB2" s="462"/>
      <c r="AC2" s="458" t="s">
        <v>1</v>
      </c>
      <c r="AD2" s="459"/>
      <c r="AE2" s="459"/>
      <c r="AF2" s="459"/>
      <c r="AG2" s="459"/>
      <c r="AH2" s="459"/>
      <c r="AI2" s="459"/>
      <c r="AJ2" s="459"/>
      <c r="AK2" s="459"/>
      <c r="AL2" s="459"/>
      <c r="AM2" s="459"/>
      <c r="AN2" s="459"/>
      <c r="AO2" s="460"/>
      <c r="AP2" s="460"/>
      <c r="AQ2" s="460"/>
      <c r="AR2" s="460"/>
      <c r="AS2" s="460"/>
      <c r="AT2" s="461"/>
      <c r="AU2" s="461"/>
      <c r="AV2" s="461"/>
      <c r="AW2" s="461"/>
      <c r="AX2" s="461"/>
      <c r="AY2" s="461"/>
      <c r="AZ2" s="460"/>
      <c r="BA2" s="460"/>
      <c r="BB2" s="460"/>
      <c r="BC2" s="460"/>
      <c r="BD2" s="462"/>
    </row>
    <row r="3" spans="1:56" ht="15" customHeight="1">
      <c r="A3" s="463" t="s">
        <v>28</v>
      </c>
      <c r="B3" s="464"/>
      <c r="C3" s="464"/>
      <c r="D3" s="465"/>
      <c r="E3" s="82">
        <v>999</v>
      </c>
      <c r="F3" s="83"/>
      <c r="G3" s="86" t="s">
        <v>160</v>
      </c>
      <c r="H3" s="87"/>
      <c r="I3" s="87"/>
      <c r="J3" s="87"/>
      <c r="K3" s="87"/>
      <c r="L3" s="87"/>
      <c r="M3" s="87"/>
      <c r="N3" s="87"/>
      <c r="O3" s="87"/>
      <c r="P3" s="466"/>
      <c r="Q3" s="466"/>
      <c r="R3" s="466" t="s">
        <v>32</v>
      </c>
      <c r="S3" s="466"/>
      <c r="T3" s="466"/>
      <c r="U3" s="466"/>
      <c r="V3" s="466"/>
      <c r="W3" s="466"/>
      <c r="X3" s="466"/>
      <c r="Y3" s="466"/>
      <c r="Z3" s="466"/>
      <c r="AA3" s="466"/>
      <c r="AB3" s="467"/>
      <c r="AC3" s="463" t="s">
        <v>28</v>
      </c>
      <c r="AD3" s="464"/>
      <c r="AE3" s="464"/>
      <c r="AF3" s="465"/>
      <c r="AG3" s="468">
        <f>$E$3</f>
        <v>999</v>
      </c>
      <c r="AH3" s="469"/>
      <c r="AI3" s="470" t="str">
        <f>$G$3</f>
        <v>名鉄六合㈱本社ビル新築工事</v>
      </c>
      <c r="AJ3" s="470"/>
      <c r="AK3" s="470"/>
      <c r="AL3" s="470"/>
      <c r="AM3" s="470"/>
      <c r="AN3" s="470"/>
      <c r="AO3" s="470"/>
      <c r="AP3" s="470"/>
      <c r="AQ3" s="470"/>
      <c r="AR3" s="466"/>
      <c r="AS3" s="466"/>
      <c r="AT3" s="466" t="s">
        <v>32</v>
      </c>
      <c r="AU3" s="466"/>
      <c r="AV3" s="466"/>
      <c r="AW3" s="466"/>
      <c r="AX3" s="466"/>
      <c r="AY3" s="466"/>
      <c r="AZ3" s="466"/>
      <c r="BA3" s="466"/>
      <c r="BB3" s="466"/>
      <c r="BC3" s="466"/>
      <c r="BD3" s="467"/>
    </row>
    <row r="4" spans="1:56" ht="15" customHeight="1">
      <c r="A4" s="471"/>
      <c r="B4" s="472"/>
      <c r="C4" s="472"/>
      <c r="D4" s="473"/>
      <c r="E4" s="84"/>
      <c r="F4" s="85"/>
      <c r="G4" s="88"/>
      <c r="H4" s="88"/>
      <c r="I4" s="88"/>
      <c r="J4" s="88"/>
      <c r="K4" s="88"/>
      <c r="L4" s="88"/>
      <c r="M4" s="88"/>
      <c r="N4" s="88"/>
      <c r="O4" s="88"/>
      <c r="P4" s="466"/>
      <c r="Q4" s="466"/>
      <c r="R4" s="466"/>
      <c r="S4" s="89">
        <v>2025</v>
      </c>
      <c r="T4" s="89"/>
      <c r="U4" s="89"/>
      <c r="V4" s="466" t="s">
        <v>3</v>
      </c>
      <c r="W4" s="89">
        <v>3</v>
      </c>
      <c r="X4" s="89"/>
      <c r="Y4" s="466" t="s">
        <v>4</v>
      </c>
      <c r="Z4" s="89">
        <v>30</v>
      </c>
      <c r="AA4" s="89"/>
      <c r="AB4" s="467" t="s">
        <v>5</v>
      </c>
      <c r="AC4" s="471"/>
      <c r="AD4" s="472"/>
      <c r="AE4" s="472"/>
      <c r="AF4" s="473"/>
      <c r="AG4" s="474"/>
      <c r="AH4" s="475"/>
      <c r="AI4" s="476"/>
      <c r="AJ4" s="476"/>
      <c r="AK4" s="476"/>
      <c r="AL4" s="476"/>
      <c r="AM4" s="476"/>
      <c r="AN4" s="476"/>
      <c r="AO4" s="476"/>
      <c r="AP4" s="476"/>
      <c r="AQ4" s="476"/>
      <c r="AR4" s="466"/>
      <c r="AS4" s="466"/>
      <c r="AT4" s="466"/>
      <c r="AU4" s="477">
        <f>$S$4</f>
        <v>2025</v>
      </c>
      <c r="AV4" s="477"/>
      <c r="AW4" s="477"/>
      <c r="AX4" s="466" t="s">
        <v>3</v>
      </c>
      <c r="AY4" s="477">
        <f>$W$4</f>
        <v>3</v>
      </c>
      <c r="AZ4" s="477"/>
      <c r="BA4" s="466" t="s">
        <v>4</v>
      </c>
      <c r="BB4" s="477">
        <f>$Z$4</f>
        <v>30</v>
      </c>
      <c r="BC4" s="477"/>
      <c r="BD4" s="467" t="s">
        <v>5</v>
      </c>
    </row>
    <row r="5" spans="1:56" ht="10.5" customHeight="1">
      <c r="A5" s="478" t="s">
        <v>2</v>
      </c>
      <c r="B5" s="479"/>
      <c r="C5" s="479"/>
      <c r="D5" s="445" t="s">
        <v>159</v>
      </c>
      <c r="E5" s="445"/>
      <c r="F5" s="445"/>
      <c r="G5" s="445"/>
      <c r="H5" s="445"/>
      <c r="I5" s="445"/>
      <c r="J5" s="445"/>
      <c r="K5" s="445"/>
      <c r="L5" s="445"/>
      <c r="M5" s="445"/>
      <c r="N5" s="445"/>
      <c r="O5" s="445"/>
      <c r="P5" s="466"/>
      <c r="Q5" s="466"/>
      <c r="R5" s="466"/>
      <c r="S5" s="480"/>
      <c r="T5" s="480"/>
      <c r="U5" s="480"/>
      <c r="V5" s="466"/>
      <c r="W5" s="480"/>
      <c r="X5" s="480"/>
      <c r="Y5" s="466"/>
      <c r="Z5" s="480"/>
      <c r="AA5" s="480"/>
      <c r="AB5" s="467"/>
      <c r="AC5" s="478" t="s">
        <v>2</v>
      </c>
      <c r="AD5" s="479"/>
      <c r="AE5" s="479"/>
      <c r="AF5" s="481" t="str">
        <f>D5</f>
        <v>名古屋市中区錦3-10-33</v>
      </c>
      <c r="AG5" s="481"/>
      <c r="AH5" s="481"/>
      <c r="AI5" s="481"/>
      <c r="AJ5" s="481"/>
      <c r="AK5" s="481"/>
      <c r="AL5" s="481"/>
      <c r="AM5" s="481"/>
      <c r="AN5" s="481"/>
      <c r="AO5" s="481"/>
      <c r="AP5" s="481"/>
      <c r="AQ5" s="481"/>
      <c r="AR5" s="466"/>
      <c r="AS5" s="466"/>
      <c r="AT5" s="466"/>
      <c r="AU5" s="480"/>
      <c r="AV5" s="480"/>
      <c r="AW5" s="480"/>
      <c r="AX5" s="466"/>
      <c r="AY5" s="480"/>
      <c r="AZ5" s="480"/>
      <c r="BA5" s="466"/>
      <c r="BB5" s="480"/>
      <c r="BC5" s="480"/>
      <c r="BD5" s="467"/>
    </row>
    <row r="6" spans="1:56" ht="15" customHeight="1">
      <c r="A6" s="482"/>
      <c r="B6" s="483"/>
      <c r="C6" s="483"/>
      <c r="D6" s="446"/>
      <c r="E6" s="446"/>
      <c r="F6" s="446"/>
      <c r="G6" s="446"/>
      <c r="H6" s="446"/>
      <c r="I6" s="446"/>
      <c r="J6" s="446"/>
      <c r="K6" s="446"/>
      <c r="L6" s="446"/>
      <c r="M6" s="446"/>
      <c r="N6" s="446"/>
      <c r="O6" s="446"/>
      <c r="P6" s="466"/>
      <c r="Q6" s="466"/>
      <c r="R6" s="484">
        <f>U29</f>
        <v>3300000</v>
      </c>
      <c r="S6" s="484"/>
      <c r="T6" s="484"/>
      <c r="U6" s="484"/>
      <c r="V6" s="484"/>
      <c r="W6" s="484"/>
      <c r="X6" s="484"/>
      <c r="Y6" s="484"/>
      <c r="Z6" s="485"/>
      <c r="AA6" s="466"/>
      <c r="AB6" s="467"/>
      <c r="AC6" s="482"/>
      <c r="AD6" s="483"/>
      <c r="AE6" s="483"/>
      <c r="AF6" s="486"/>
      <c r="AG6" s="486"/>
      <c r="AH6" s="486"/>
      <c r="AI6" s="486"/>
      <c r="AJ6" s="486"/>
      <c r="AK6" s="486"/>
      <c r="AL6" s="486"/>
      <c r="AM6" s="486"/>
      <c r="AN6" s="486"/>
      <c r="AO6" s="486"/>
      <c r="AP6" s="486"/>
      <c r="AQ6" s="486"/>
      <c r="AR6" s="466"/>
      <c r="AS6" s="466"/>
      <c r="AT6" s="484">
        <f>$R$6</f>
        <v>3300000</v>
      </c>
      <c r="AU6" s="484"/>
      <c r="AV6" s="484"/>
      <c r="AW6" s="484"/>
      <c r="AX6" s="484"/>
      <c r="AY6" s="484"/>
      <c r="AZ6" s="484"/>
      <c r="BA6" s="484"/>
      <c r="BB6" s="485"/>
      <c r="BC6" s="466"/>
      <c r="BD6" s="467"/>
    </row>
    <row r="7" spans="1:56" ht="22.5" customHeight="1">
      <c r="A7" s="487" t="s">
        <v>6</v>
      </c>
      <c r="B7" s="488"/>
      <c r="C7" s="488"/>
      <c r="D7" s="489" t="s">
        <v>7</v>
      </c>
      <c r="E7" s="489"/>
      <c r="F7" s="90">
        <v>2025</v>
      </c>
      <c r="G7" s="90"/>
      <c r="H7" s="90"/>
      <c r="I7" s="490" t="s">
        <v>3</v>
      </c>
      <c r="J7" s="90">
        <v>3</v>
      </c>
      <c r="K7" s="90"/>
      <c r="L7" s="490" t="s">
        <v>4</v>
      </c>
      <c r="M7" s="90">
        <v>30</v>
      </c>
      <c r="N7" s="90"/>
      <c r="O7" s="490" t="s">
        <v>5</v>
      </c>
      <c r="P7" s="466"/>
      <c r="Q7" s="491" t="s">
        <v>10</v>
      </c>
      <c r="R7" s="492"/>
      <c r="S7" s="492"/>
      <c r="T7" s="492"/>
      <c r="U7" s="492"/>
      <c r="V7" s="492"/>
      <c r="W7" s="492"/>
      <c r="X7" s="492"/>
      <c r="Y7" s="492"/>
      <c r="Z7" s="493" t="s">
        <v>36</v>
      </c>
      <c r="AA7" s="494" t="s">
        <v>11</v>
      </c>
      <c r="AB7" s="495"/>
      <c r="AC7" s="487" t="s">
        <v>6</v>
      </c>
      <c r="AD7" s="488"/>
      <c r="AE7" s="488"/>
      <c r="AF7" s="489" t="s">
        <v>7</v>
      </c>
      <c r="AG7" s="489"/>
      <c r="AH7" s="489">
        <f>$F$7</f>
        <v>2025</v>
      </c>
      <c r="AI7" s="489"/>
      <c r="AJ7" s="489"/>
      <c r="AK7" s="490" t="s">
        <v>3</v>
      </c>
      <c r="AL7" s="489">
        <f>$J$7</f>
        <v>3</v>
      </c>
      <c r="AM7" s="489"/>
      <c r="AN7" s="490" t="s">
        <v>4</v>
      </c>
      <c r="AO7" s="489">
        <f>$M$7</f>
        <v>30</v>
      </c>
      <c r="AP7" s="489"/>
      <c r="AQ7" s="490" t="s">
        <v>5</v>
      </c>
      <c r="AR7" s="466"/>
      <c r="AS7" s="491" t="s">
        <v>10</v>
      </c>
      <c r="AT7" s="492"/>
      <c r="AU7" s="492"/>
      <c r="AV7" s="492"/>
      <c r="AW7" s="492"/>
      <c r="AX7" s="492"/>
      <c r="AY7" s="492"/>
      <c r="AZ7" s="492"/>
      <c r="BA7" s="492"/>
      <c r="BB7" s="493" t="s">
        <v>36</v>
      </c>
      <c r="BC7" s="494" t="s">
        <v>11</v>
      </c>
      <c r="BD7" s="495"/>
    </row>
    <row r="8" spans="1:56" ht="4.5" customHeight="1">
      <c r="A8" s="496"/>
      <c r="B8" s="497"/>
      <c r="C8" s="497"/>
      <c r="D8" s="498" t="s">
        <v>8</v>
      </c>
      <c r="E8" s="498"/>
      <c r="F8" s="72">
        <v>2026</v>
      </c>
      <c r="G8" s="72"/>
      <c r="H8" s="72"/>
      <c r="I8" s="499" t="s">
        <v>3</v>
      </c>
      <c r="J8" s="72">
        <v>4</v>
      </c>
      <c r="K8" s="72"/>
      <c r="L8" s="499" t="s">
        <v>4</v>
      </c>
      <c r="M8" s="72">
        <v>10</v>
      </c>
      <c r="N8" s="72"/>
      <c r="O8" s="499" t="s">
        <v>5</v>
      </c>
      <c r="P8" s="466"/>
      <c r="Q8" s="466"/>
      <c r="R8" s="500"/>
      <c r="S8" s="500"/>
      <c r="T8" s="500"/>
      <c r="U8" s="500"/>
      <c r="V8" s="500"/>
      <c r="W8" s="500"/>
      <c r="X8" s="500"/>
      <c r="Y8" s="500"/>
      <c r="Z8" s="500"/>
      <c r="AA8" s="480"/>
      <c r="AB8" s="501"/>
      <c r="AC8" s="496"/>
      <c r="AD8" s="497"/>
      <c r="AE8" s="497"/>
      <c r="AF8" s="498" t="s">
        <v>8</v>
      </c>
      <c r="AG8" s="498"/>
      <c r="AH8" s="498">
        <f>$F$8</f>
        <v>2026</v>
      </c>
      <c r="AI8" s="498"/>
      <c r="AJ8" s="498"/>
      <c r="AK8" s="499" t="s">
        <v>3</v>
      </c>
      <c r="AL8" s="498">
        <f>$J$8</f>
        <v>4</v>
      </c>
      <c r="AM8" s="498"/>
      <c r="AN8" s="499" t="s">
        <v>4</v>
      </c>
      <c r="AO8" s="498">
        <f>$M$8</f>
        <v>10</v>
      </c>
      <c r="AP8" s="498"/>
      <c r="AQ8" s="499" t="s">
        <v>5</v>
      </c>
      <c r="AR8" s="466"/>
      <c r="AS8" s="466"/>
      <c r="AT8" s="500"/>
      <c r="AU8" s="500"/>
      <c r="AV8" s="500"/>
      <c r="AW8" s="500"/>
      <c r="AX8" s="500"/>
      <c r="AY8" s="500"/>
      <c r="AZ8" s="500"/>
      <c r="BA8" s="500"/>
      <c r="BB8" s="500"/>
      <c r="BC8" s="480"/>
      <c r="BD8" s="501"/>
    </row>
    <row r="9" spans="1:56" ht="18.75" customHeight="1">
      <c r="A9" s="502"/>
      <c r="B9" s="503"/>
      <c r="C9" s="503"/>
      <c r="D9" s="494"/>
      <c r="E9" s="494"/>
      <c r="F9" s="73"/>
      <c r="G9" s="73"/>
      <c r="H9" s="73"/>
      <c r="I9" s="504"/>
      <c r="J9" s="73"/>
      <c r="K9" s="73"/>
      <c r="L9" s="504"/>
      <c r="M9" s="73"/>
      <c r="N9" s="73"/>
      <c r="O9" s="504"/>
      <c r="P9" s="466"/>
      <c r="Q9" s="466"/>
      <c r="R9" s="505"/>
      <c r="S9" s="505"/>
      <c r="T9" s="506" t="s">
        <v>26</v>
      </c>
      <c r="U9" s="506"/>
      <c r="V9" s="507"/>
      <c r="W9" s="74">
        <v>6953</v>
      </c>
      <c r="X9" s="75"/>
      <c r="Y9" s="75"/>
      <c r="Z9" s="76"/>
      <c r="AA9" s="466"/>
      <c r="AB9" s="467"/>
      <c r="AC9" s="502"/>
      <c r="AD9" s="503"/>
      <c r="AE9" s="503"/>
      <c r="AF9" s="494"/>
      <c r="AG9" s="494"/>
      <c r="AH9" s="494"/>
      <c r="AI9" s="494"/>
      <c r="AJ9" s="494"/>
      <c r="AK9" s="504"/>
      <c r="AL9" s="494"/>
      <c r="AM9" s="494"/>
      <c r="AN9" s="504"/>
      <c r="AO9" s="494"/>
      <c r="AP9" s="494"/>
      <c r="AQ9" s="504"/>
      <c r="AR9" s="466"/>
      <c r="AS9" s="466"/>
      <c r="AT9" s="505"/>
      <c r="AU9" s="505"/>
      <c r="AV9" s="506" t="s">
        <v>26</v>
      </c>
      <c r="AW9" s="506"/>
      <c r="AX9" s="507"/>
      <c r="AY9" s="508">
        <f>$W$9</f>
        <v>6953</v>
      </c>
      <c r="AZ9" s="509"/>
      <c r="BA9" s="509"/>
      <c r="BB9" s="510"/>
      <c r="BC9" s="466"/>
      <c r="BD9" s="467"/>
    </row>
    <row r="10" spans="1:56" ht="24" customHeight="1">
      <c r="A10" s="511" t="s">
        <v>9</v>
      </c>
      <c r="B10" s="512"/>
      <c r="C10" s="512"/>
      <c r="D10" s="513"/>
      <c r="E10" s="513"/>
      <c r="F10" s="513"/>
      <c r="G10" s="513"/>
      <c r="H10" s="513"/>
      <c r="I10" s="513"/>
      <c r="J10" s="513"/>
      <c r="K10" s="513"/>
      <c r="L10" s="513"/>
      <c r="M10" s="513"/>
      <c r="N10" s="513"/>
      <c r="O10" s="513"/>
      <c r="P10" s="466"/>
      <c r="Q10" s="514" t="s">
        <v>15</v>
      </c>
      <c r="R10" s="514"/>
      <c r="S10" s="514"/>
      <c r="T10" s="514"/>
      <c r="U10" s="515" t="s">
        <v>37</v>
      </c>
      <c r="V10" s="515"/>
      <c r="W10" s="515"/>
      <c r="X10" s="447" t="s">
        <v>158</v>
      </c>
      <c r="Y10" s="447"/>
      <c r="Z10" s="447"/>
      <c r="AA10" s="447"/>
      <c r="AB10" s="448"/>
      <c r="AC10" s="511" t="s">
        <v>9</v>
      </c>
      <c r="AD10" s="512"/>
      <c r="AE10" s="512"/>
      <c r="AF10" s="516"/>
      <c r="AG10" s="513"/>
      <c r="AH10" s="513"/>
      <c r="AI10" s="513"/>
      <c r="AJ10" s="513"/>
      <c r="AK10" s="513"/>
      <c r="AL10" s="513"/>
      <c r="AM10" s="513"/>
      <c r="AN10" s="513"/>
      <c r="AO10" s="513"/>
      <c r="AP10" s="513"/>
      <c r="AQ10" s="513"/>
      <c r="AR10" s="466"/>
      <c r="AS10" s="514" t="s">
        <v>15</v>
      </c>
      <c r="AT10" s="514"/>
      <c r="AU10" s="514"/>
      <c r="AV10" s="514"/>
      <c r="AW10" s="515" t="s">
        <v>37</v>
      </c>
      <c r="AX10" s="515"/>
      <c r="AY10" s="515"/>
      <c r="AZ10" s="477" t="str">
        <f>X10</f>
        <v>1234567890123</v>
      </c>
      <c r="BA10" s="477"/>
      <c r="BB10" s="477"/>
      <c r="BC10" s="477"/>
      <c r="BD10" s="517"/>
    </row>
    <row r="11" spans="1:56" ht="9" customHeight="1">
      <c r="A11" s="518"/>
      <c r="B11" s="466"/>
      <c r="C11" s="466"/>
      <c r="D11" s="466"/>
      <c r="E11" s="466"/>
      <c r="F11" s="466"/>
      <c r="G11" s="466"/>
      <c r="H11" s="466"/>
      <c r="I11" s="466"/>
      <c r="J11" s="466"/>
      <c r="K11" s="466"/>
      <c r="L11" s="466"/>
      <c r="M11" s="466"/>
      <c r="N11" s="466"/>
      <c r="O11" s="466"/>
      <c r="P11" s="466"/>
      <c r="Q11" s="514"/>
      <c r="R11" s="514"/>
      <c r="S11" s="514"/>
      <c r="T11" s="514"/>
      <c r="U11" s="515"/>
      <c r="V11" s="515"/>
      <c r="W11" s="515"/>
      <c r="X11" s="447"/>
      <c r="Y11" s="447"/>
      <c r="Z11" s="447"/>
      <c r="AA11" s="447"/>
      <c r="AB11" s="448"/>
      <c r="AC11" s="518"/>
      <c r="AD11" s="466"/>
      <c r="AE11" s="466"/>
      <c r="AF11" s="466"/>
      <c r="AG11" s="466"/>
      <c r="AH11" s="466"/>
      <c r="AI11" s="466"/>
      <c r="AJ11" s="466"/>
      <c r="AK11" s="466"/>
      <c r="AL11" s="466"/>
      <c r="AM11" s="466"/>
      <c r="AN11" s="466"/>
      <c r="AO11" s="466"/>
      <c r="AP11" s="466"/>
      <c r="AQ11" s="466"/>
      <c r="AR11" s="466"/>
      <c r="AS11" s="514"/>
      <c r="AT11" s="514"/>
      <c r="AU11" s="514"/>
      <c r="AV11" s="514"/>
      <c r="AW11" s="515"/>
      <c r="AX11" s="515"/>
      <c r="AY11" s="515"/>
      <c r="AZ11" s="477"/>
      <c r="BA11" s="477"/>
      <c r="BB11" s="477"/>
      <c r="BC11" s="477"/>
      <c r="BD11" s="517"/>
    </row>
    <row r="12" spans="1:56" ht="22.05" customHeight="1">
      <c r="A12" s="519"/>
      <c r="B12" s="466"/>
      <c r="C12" s="466"/>
      <c r="D12" s="466"/>
      <c r="E12" s="466"/>
      <c r="F12" s="466"/>
      <c r="G12" s="466"/>
      <c r="H12" s="466"/>
      <c r="I12" s="466"/>
      <c r="J12" s="466"/>
      <c r="K12" s="466"/>
      <c r="L12" s="466"/>
      <c r="M12" s="466"/>
      <c r="N12" s="466"/>
      <c r="O12" s="466"/>
      <c r="P12" s="466"/>
      <c r="Q12" s="449" t="s">
        <v>156</v>
      </c>
      <c r="R12" s="449"/>
      <c r="S12" s="449"/>
      <c r="T12" s="449"/>
      <c r="U12" s="449"/>
      <c r="V12" s="449"/>
      <c r="W12" s="449"/>
      <c r="X12" s="449"/>
      <c r="Y12" s="449"/>
      <c r="Z12" s="449"/>
      <c r="AA12" s="449"/>
      <c r="AB12" s="450"/>
      <c r="AC12" s="520" t="s">
        <v>12</v>
      </c>
      <c r="AD12" s="521"/>
      <c r="AE12" s="521"/>
      <c r="AF12" s="521"/>
      <c r="AG12" s="521"/>
      <c r="AH12" s="521"/>
      <c r="AI12" s="522"/>
      <c r="AJ12" s="523" t="s">
        <v>13</v>
      </c>
      <c r="AK12" s="522"/>
      <c r="AL12" s="523" t="s">
        <v>14</v>
      </c>
      <c r="AM12" s="521"/>
      <c r="AN12" s="521"/>
      <c r="AO12" s="521"/>
      <c r="AP12" s="521"/>
      <c r="AQ12" s="522"/>
      <c r="AR12" s="466"/>
      <c r="AS12" s="524" t="str">
        <f>$Q$12</f>
        <v>愛知県名古屋市中区錦3-10-33</v>
      </c>
      <c r="AT12" s="524"/>
      <c r="AU12" s="524"/>
      <c r="AV12" s="524"/>
      <c r="AW12" s="524"/>
      <c r="AX12" s="524"/>
      <c r="AY12" s="524"/>
      <c r="AZ12" s="524"/>
      <c r="BA12" s="524"/>
      <c r="BB12" s="524"/>
      <c r="BC12" s="524"/>
      <c r="BD12" s="525"/>
    </row>
    <row r="13" spans="1:56" ht="22.05" customHeight="1">
      <c r="A13" s="519"/>
      <c r="B13" s="466"/>
      <c r="C13" s="466"/>
      <c r="D13" s="466"/>
      <c r="E13" s="466"/>
      <c r="F13" s="466"/>
      <c r="G13" s="466"/>
      <c r="H13" s="466"/>
      <c r="I13" s="466"/>
      <c r="J13" s="466"/>
      <c r="K13" s="466"/>
      <c r="L13" s="466"/>
      <c r="M13" s="466"/>
      <c r="N13" s="466"/>
      <c r="O13" s="466"/>
      <c r="P13" s="466"/>
      <c r="Q13" s="449"/>
      <c r="R13" s="449"/>
      <c r="S13" s="449"/>
      <c r="T13" s="449"/>
      <c r="U13" s="449"/>
      <c r="V13" s="449"/>
      <c r="W13" s="449"/>
      <c r="X13" s="449"/>
      <c r="Y13" s="449"/>
      <c r="Z13" s="449"/>
      <c r="AA13" s="449"/>
      <c r="AB13" s="450"/>
      <c r="AC13" s="526"/>
      <c r="AD13" s="527"/>
      <c r="AE13" s="527"/>
      <c r="AF13" s="527"/>
      <c r="AG13" s="527"/>
      <c r="AH13" s="527"/>
      <c r="AI13" s="528"/>
      <c r="AJ13" s="529"/>
      <c r="AK13" s="522"/>
      <c r="AL13" s="530"/>
      <c r="AM13" s="531"/>
      <c r="AN13" s="531"/>
      <c r="AO13" s="531"/>
      <c r="AP13" s="531"/>
      <c r="AQ13" s="532"/>
      <c r="AR13" s="466"/>
      <c r="AS13" s="524"/>
      <c r="AT13" s="524"/>
      <c r="AU13" s="524"/>
      <c r="AV13" s="524"/>
      <c r="AW13" s="524"/>
      <c r="AX13" s="524"/>
      <c r="AY13" s="524"/>
      <c r="AZ13" s="524"/>
      <c r="BA13" s="524"/>
      <c r="BB13" s="524"/>
      <c r="BC13" s="524"/>
      <c r="BD13" s="525"/>
    </row>
    <row r="14" spans="1:56" ht="22.05" customHeight="1">
      <c r="A14" s="519"/>
      <c r="B14" s="466"/>
      <c r="C14" s="466"/>
      <c r="D14" s="466"/>
      <c r="E14" s="466"/>
      <c r="F14" s="466"/>
      <c r="G14" s="466"/>
      <c r="H14" s="466"/>
      <c r="I14" s="466"/>
      <c r="J14" s="466"/>
      <c r="K14" s="466"/>
      <c r="L14" s="466"/>
      <c r="M14" s="466"/>
      <c r="N14" s="466"/>
      <c r="O14" s="466"/>
      <c r="P14" s="466"/>
      <c r="Q14" s="451" t="s">
        <v>157</v>
      </c>
      <c r="R14" s="451"/>
      <c r="S14" s="451"/>
      <c r="T14" s="451"/>
      <c r="U14" s="451"/>
      <c r="V14" s="451"/>
      <c r="W14" s="451"/>
      <c r="X14" s="451"/>
      <c r="Y14" s="451"/>
      <c r="Z14" s="451"/>
      <c r="AA14" s="451"/>
      <c r="AB14" s="452"/>
      <c r="AC14" s="526"/>
      <c r="AD14" s="527"/>
      <c r="AE14" s="527"/>
      <c r="AF14" s="527"/>
      <c r="AG14" s="527"/>
      <c r="AH14" s="527"/>
      <c r="AI14" s="528"/>
      <c r="AJ14" s="533"/>
      <c r="AK14" s="534"/>
      <c r="AL14" s="530"/>
      <c r="AM14" s="531"/>
      <c r="AN14" s="531"/>
      <c r="AO14" s="531"/>
      <c r="AP14" s="531"/>
      <c r="AQ14" s="532"/>
      <c r="AR14" s="466"/>
      <c r="AS14" s="524" t="str">
        <f>$Q$14</f>
        <v>SISビル　5階</v>
      </c>
      <c r="AT14" s="524"/>
      <c r="AU14" s="524"/>
      <c r="AV14" s="524"/>
      <c r="AW14" s="524"/>
      <c r="AX14" s="524"/>
      <c r="AY14" s="524"/>
      <c r="AZ14" s="524"/>
      <c r="BA14" s="524"/>
      <c r="BB14" s="524"/>
      <c r="BC14" s="524"/>
      <c r="BD14" s="525"/>
    </row>
    <row r="15" spans="1:56" ht="22.05" customHeight="1">
      <c r="A15" s="519"/>
      <c r="B15" s="466"/>
      <c r="C15" s="466"/>
      <c r="D15" s="466"/>
      <c r="E15" s="466"/>
      <c r="F15" s="466"/>
      <c r="G15" s="466"/>
      <c r="H15" s="466"/>
      <c r="I15" s="466"/>
      <c r="J15" s="466"/>
      <c r="K15" s="466"/>
      <c r="L15" s="466"/>
      <c r="M15" s="466"/>
      <c r="N15" s="466"/>
      <c r="O15" s="466"/>
      <c r="P15" s="466"/>
      <c r="Q15" s="451"/>
      <c r="R15" s="451"/>
      <c r="S15" s="451"/>
      <c r="T15" s="451"/>
      <c r="U15" s="451"/>
      <c r="V15" s="451"/>
      <c r="W15" s="451"/>
      <c r="X15" s="451"/>
      <c r="Y15" s="451"/>
      <c r="Z15" s="451"/>
      <c r="AA15" s="451"/>
      <c r="AB15" s="452"/>
      <c r="AC15" s="526"/>
      <c r="AD15" s="527"/>
      <c r="AE15" s="527"/>
      <c r="AF15" s="527"/>
      <c r="AG15" s="527"/>
      <c r="AH15" s="527"/>
      <c r="AI15" s="528"/>
      <c r="AJ15" s="533"/>
      <c r="AK15" s="534"/>
      <c r="AL15" s="530"/>
      <c r="AM15" s="531"/>
      <c r="AN15" s="531"/>
      <c r="AO15" s="531"/>
      <c r="AP15" s="531"/>
      <c r="AQ15" s="532"/>
      <c r="AR15" s="466"/>
      <c r="AS15" s="524"/>
      <c r="AT15" s="524"/>
      <c r="AU15" s="524"/>
      <c r="AV15" s="524"/>
      <c r="AW15" s="524"/>
      <c r="AX15" s="524"/>
      <c r="AY15" s="524"/>
      <c r="AZ15" s="524"/>
      <c r="BA15" s="524"/>
      <c r="BB15" s="524"/>
      <c r="BC15" s="524"/>
      <c r="BD15" s="525"/>
    </row>
    <row r="16" spans="1:56" ht="22.05" customHeight="1">
      <c r="A16" s="519"/>
      <c r="B16" s="466"/>
      <c r="C16" s="466"/>
      <c r="D16" s="466"/>
      <c r="E16" s="466"/>
      <c r="F16" s="466"/>
      <c r="G16" s="466"/>
      <c r="H16" s="466"/>
      <c r="I16" s="466"/>
      <c r="J16" s="466"/>
      <c r="K16" s="466"/>
      <c r="L16" s="466"/>
      <c r="M16" s="466"/>
      <c r="N16" s="466"/>
      <c r="O16" s="466"/>
      <c r="P16" s="466"/>
      <c r="Q16" s="95" t="s">
        <v>29</v>
      </c>
      <c r="R16" s="95"/>
      <c r="S16" s="95"/>
      <c r="T16" s="95"/>
      <c r="U16" s="95"/>
      <c r="V16" s="95"/>
      <c r="W16" s="95"/>
      <c r="X16" s="95"/>
      <c r="Y16" s="95"/>
      <c r="Z16" s="95"/>
      <c r="AA16" s="96" t="s">
        <v>16</v>
      </c>
      <c r="AB16" s="97"/>
      <c r="AC16" s="526"/>
      <c r="AD16" s="527"/>
      <c r="AE16" s="527"/>
      <c r="AF16" s="527"/>
      <c r="AG16" s="527"/>
      <c r="AH16" s="527"/>
      <c r="AI16" s="528"/>
      <c r="AJ16" s="533"/>
      <c r="AK16" s="534"/>
      <c r="AL16" s="530"/>
      <c r="AM16" s="531"/>
      <c r="AN16" s="531"/>
      <c r="AO16" s="531"/>
      <c r="AP16" s="531"/>
      <c r="AQ16" s="532"/>
      <c r="AR16" s="466"/>
      <c r="AS16" s="535" t="str">
        <f>Q16</f>
        <v>名鉄六合</v>
      </c>
      <c r="AT16" s="535"/>
      <c r="AU16" s="535"/>
      <c r="AV16" s="535"/>
      <c r="AW16" s="535"/>
      <c r="AX16" s="535"/>
      <c r="AY16" s="535"/>
      <c r="AZ16" s="535"/>
      <c r="BA16" s="535"/>
      <c r="BB16" s="535"/>
      <c r="BC16" s="536" t="s">
        <v>16</v>
      </c>
      <c r="BD16" s="537"/>
    </row>
    <row r="17" spans="1:56" ht="22.05" customHeight="1">
      <c r="A17" s="519"/>
      <c r="B17" s="466"/>
      <c r="C17" s="466"/>
      <c r="D17" s="466"/>
      <c r="E17" s="466"/>
      <c r="F17" s="466"/>
      <c r="G17" s="466"/>
      <c r="H17" s="466"/>
      <c r="I17" s="466"/>
      <c r="J17" s="466"/>
      <c r="K17" s="466"/>
      <c r="L17" s="466"/>
      <c r="M17" s="466"/>
      <c r="N17" s="466"/>
      <c r="O17" s="466"/>
      <c r="P17" s="466"/>
      <c r="Q17" s="95"/>
      <c r="R17" s="95"/>
      <c r="S17" s="95"/>
      <c r="T17" s="95"/>
      <c r="U17" s="95"/>
      <c r="V17" s="95"/>
      <c r="W17" s="95"/>
      <c r="X17" s="95"/>
      <c r="Y17" s="95"/>
      <c r="Z17" s="95"/>
      <c r="AA17" s="96"/>
      <c r="AB17" s="97"/>
      <c r="AC17" s="526"/>
      <c r="AD17" s="527"/>
      <c r="AE17" s="527"/>
      <c r="AF17" s="527"/>
      <c r="AG17" s="527"/>
      <c r="AH17" s="527"/>
      <c r="AI17" s="528"/>
      <c r="AJ17" s="533"/>
      <c r="AK17" s="534"/>
      <c r="AL17" s="530"/>
      <c r="AM17" s="531"/>
      <c r="AN17" s="531"/>
      <c r="AO17" s="531"/>
      <c r="AP17" s="531"/>
      <c r="AQ17" s="532"/>
      <c r="AR17" s="466"/>
      <c r="AS17" s="535"/>
      <c r="AT17" s="535"/>
      <c r="AU17" s="535"/>
      <c r="AV17" s="535"/>
      <c r="AW17" s="535"/>
      <c r="AX17" s="535"/>
      <c r="AY17" s="535"/>
      <c r="AZ17" s="535"/>
      <c r="BA17" s="535"/>
      <c r="BB17" s="535"/>
      <c r="BC17" s="536"/>
      <c r="BD17" s="537"/>
    </row>
    <row r="18" spans="1:56" ht="22.05" customHeight="1">
      <c r="A18" s="519"/>
      <c r="B18" s="466"/>
      <c r="C18" s="466"/>
      <c r="D18" s="466"/>
      <c r="E18" s="466"/>
      <c r="F18" s="466"/>
      <c r="G18" s="466"/>
      <c r="H18" s="466"/>
      <c r="I18" s="466"/>
      <c r="J18" s="466"/>
      <c r="K18" s="466"/>
      <c r="L18" s="466"/>
      <c r="M18" s="466"/>
      <c r="N18" s="466"/>
      <c r="O18" s="466"/>
      <c r="P18" s="466"/>
      <c r="Q18" s="538" t="s">
        <v>17</v>
      </c>
      <c r="R18" s="497"/>
      <c r="S18" s="497"/>
      <c r="T18" s="539"/>
      <c r="U18" s="77" t="s">
        <v>161</v>
      </c>
      <c r="V18" s="78"/>
      <c r="W18" s="78"/>
      <c r="X18" s="78"/>
      <c r="Y18" s="78"/>
      <c r="Z18" s="78"/>
      <c r="AA18" s="79"/>
      <c r="AB18" s="540"/>
      <c r="AC18" s="526"/>
      <c r="AD18" s="527"/>
      <c r="AE18" s="527"/>
      <c r="AF18" s="527"/>
      <c r="AG18" s="527"/>
      <c r="AH18" s="527"/>
      <c r="AI18" s="528"/>
      <c r="AJ18" s="533"/>
      <c r="AK18" s="534"/>
      <c r="AL18" s="530"/>
      <c r="AM18" s="531"/>
      <c r="AN18" s="531"/>
      <c r="AO18" s="531"/>
      <c r="AP18" s="531"/>
      <c r="AQ18" s="532"/>
      <c r="AR18" s="466"/>
      <c r="AS18" s="538" t="s">
        <v>17</v>
      </c>
      <c r="AT18" s="497"/>
      <c r="AU18" s="497"/>
      <c r="AV18" s="539"/>
      <c r="AW18" s="541" t="str">
        <f>$U$18</f>
        <v>愛知県知事許可(特-3)第104122号</v>
      </c>
      <c r="AX18" s="542"/>
      <c r="AY18" s="542"/>
      <c r="AZ18" s="542"/>
      <c r="BA18" s="542"/>
      <c r="BB18" s="542"/>
      <c r="BC18" s="543"/>
      <c r="BD18" s="540"/>
    </row>
    <row r="19" spans="1:56" ht="21.75" customHeight="1">
      <c r="A19" s="519"/>
      <c r="B19" s="466"/>
      <c r="C19" s="466"/>
      <c r="D19" s="466"/>
      <c r="E19" s="466"/>
      <c r="F19" s="466"/>
      <c r="G19" s="466"/>
      <c r="H19" s="466"/>
      <c r="I19" s="466"/>
      <c r="J19" s="466"/>
      <c r="K19" s="466"/>
      <c r="L19" s="466"/>
      <c r="M19" s="466"/>
      <c r="N19" s="466"/>
      <c r="O19" s="466"/>
      <c r="P19" s="544"/>
      <c r="Q19" s="497" t="s">
        <v>27</v>
      </c>
      <c r="R19" s="497"/>
      <c r="S19" s="497"/>
      <c r="T19" s="497"/>
      <c r="U19" s="89" t="s">
        <v>30</v>
      </c>
      <c r="V19" s="89"/>
      <c r="W19" s="89"/>
      <c r="X19" s="89"/>
      <c r="Y19" s="89"/>
      <c r="Z19" s="89"/>
      <c r="AA19" s="89"/>
      <c r="AB19" s="540"/>
      <c r="AC19" s="526"/>
      <c r="AD19" s="527" t="s">
        <v>134</v>
      </c>
      <c r="AE19" s="527"/>
      <c r="AF19" s="527"/>
      <c r="AG19" s="527"/>
      <c r="AH19" s="527"/>
      <c r="AI19" s="528"/>
      <c r="AJ19" s="533"/>
      <c r="AK19" s="534"/>
      <c r="AL19" s="530"/>
      <c r="AM19" s="531"/>
      <c r="AN19" s="531"/>
      <c r="AO19" s="531"/>
      <c r="AP19" s="531"/>
      <c r="AQ19" s="532"/>
      <c r="AR19" s="545"/>
      <c r="AS19" s="497" t="s">
        <v>27</v>
      </c>
      <c r="AT19" s="497"/>
      <c r="AU19" s="497"/>
      <c r="AV19" s="497"/>
      <c r="AW19" s="546" t="str">
        <f>$U$19</f>
        <v>052-201-5855</v>
      </c>
      <c r="AX19" s="477"/>
      <c r="AY19" s="477"/>
      <c r="AZ19" s="477"/>
      <c r="BA19" s="477"/>
      <c r="BB19" s="477"/>
      <c r="BC19" s="477"/>
      <c r="BD19" s="540"/>
    </row>
    <row r="20" spans="1:56" ht="22.05" customHeight="1" thickBot="1">
      <c r="A20" s="547"/>
      <c r="B20" s="548"/>
      <c r="C20" s="548"/>
      <c r="D20" s="548"/>
      <c r="E20" s="548"/>
      <c r="F20" s="548"/>
      <c r="G20" s="548"/>
      <c r="H20" s="548"/>
      <c r="I20" s="548"/>
      <c r="J20" s="548"/>
      <c r="K20" s="548"/>
      <c r="L20" s="548"/>
      <c r="M20" s="548"/>
      <c r="N20" s="548"/>
      <c r="O20" s="548"/>
      <c r="P20" s="549"/>
      <c r="Q20" s="548"/>
      <c r="R20" s="548"/>
      <c r="S20" s="548"/>
      <c r="T20" s="550"/>
      <c r="U20" s="550"/>
      <c r="V20" s="550"/>
      <c r="W20" s="550"/>
      <c r="X20" s="550"/>
      <c r="Y20" s="550"/>
      <c r="Z20" s="550"/>
      <c r="AA20" s="550"/>
      <c r="AB20" s="551"/>
      <c r="AC20" s="552"/>
      <c r="AD20" s="477"/>
      <c r="AE20" s="477"/>
      <c r="AF20" s="477"/>
      <c r="AG20" s="477"/>
      <c r="AH20" s="477"/>
      <c r="AI20" s="553"/>
      <c r="AJ20" s="554" t="s">
        <v>18</v>
      </c>
      <c r="AK20" s="553"/>
      <c r="AL20" s="555">
        <f>SUM(AL13:AQ19)</f>
        <v>0</v>
      </c>
      <c r="AM20" s="556"/>
      <c r="AN20" s="556"/>
      <c r="AO20" s="556"/>
      <c r="AP20" s="556"/>
      <c r="AQ20" s="556"/>
      <c r="AR20" s="557"/>
      <c r="AS20" s="548"/>
      <c r="AT20" s="548"/>
      <c r="AU20" s="548"/>
      <c r="AV20" s="550"/>
      <c r="AW20" s="550"/>
      <c r="AX20" s="550"/>
      <c r="AY20" s="550"/>
      <c r="AZ20" s="550"/>
      <c r="BA20" s="550"/>
      <c r="BB20" s="550"/>
      <c r="BC20" s="550"/>
      <c r="BD20" s="551"/>
    </row>
    <row r="21" spans="1:56" ht="24" customHeight="1">
      <c r="A21" s="471" t="s">
        <v>19</v>
      </c>
      <c r="B21" s="472"/>
      <c r="C21" s="472"/>
      <c r="D21" s="472"/>
      <c r="E21" s="472"/>
      <c r="F21" s="472"/>
      <c r="G21" s="473"/>
      <c r="H21" s="472" t="s">
        <v>20</v>
      </c>
      <c r="I21" s="472"/>
      <c r="J21" s="472"/>
      <c r="K21" s="472"/>
      <c r="L21" s="472"/>
      <c r="M21" s="473"/>
      <c r="N21" s="558" t="s">
        <v>22</v>
      </c>
      <c r="O21" s="472"/>
      <c r="P21" s="472"/>
      <c r="Q21" s="559" t="s">
        <v>21</v>
      </c>
      <c r="R21" s="560" t="s">
        <v>23</v>
      </c>
      <c r="S21" s="561"/>
      <c r="T21" s="561"/>
      <c r="U21" s="560" t="s">
        <v>24</v>
      </c>
      <c r="V21" s="561"/>
      <c r="W21" s="561"/>
      <c r="X21" s="562"/>
      <c r="Y21" s="560" t="s">
        <v>25</v>
      </c>
      <c r="Z21" s="561"/>
      <c r="AA21" s="561"/>
      <c r="AB21" s="563"/>
      <c r="AC21" s="564" t="s">
        <v>19</v>
      </c>
      <c r="AD21" s="561"/>
      <c r="AE21" s="561"/>
      <c r="AF21" s="561"/>
      <c r="AG21" s="561"/>
      <c r="AH21" s="561"/>
      <c r="AI21" s="562"/>
      <c r="AJ21" s="561" t="s">
        <v>20</v>
      </c>
      <c r="AK21" s="561"/>
      <c r="AL21" s="561"/>
      <c r="AM21" s="561"/>
      <c r="AN21" s="561"/>
      <c r="AO21" s="562"/>
      <c r="AP21" s="560" t="s">
        <v>22</v>
      </c>
      <c r="AQ21" s="561"/>
      <c r="AR21" s="472"/>
      <c r="AS21" s="559" t="s">
        <v>21</v>
      </c>
      <c r="AT21" s="560" t="s">
        <v>23</v>
      </c>
      <c r="AU21" s="561"/>
      <c r="AV21" s="561"/>
      <c r="AW21" s="560" t="s">
        <v>24</v>
      </c>
      <c r="AX21" s="561"/>
      <c r="AY21" s="561"/>
      <c r="AZ21" s="562"/>
      <c r="BA21" s="560" t="s">
        <v>25</v>
      </c>
      <c r="BB21" s="561"/>
      <c r="BC21" s="561"/>
      <c r="BD21" s="563"/>
    </row>
    <row r="22" spans="1:56" ht="24" customHeight="1">
      <c r="A22" s="565" t="s">
        <v>118</v>
      </c>
      <c r="B22" s="566"/>
      <c r="C22" s="566"/>
      <c r="D22" s="566"/>
      <c r="E22" s="566"/>
      <c r="F22" s="566"/>
      <c r="G22" s="567"/>
      <c r="H22" s="566"/>
      <c r="I22" s="566"/>
      <c r="J22" s="566"/>
      <c r="K22" s="566"/>
      <c r="L22" s="566"/>
      <c r="M22" s="567"/>
      <c r="N22" s="568">
        <v>1</v>
      </c>
      <c r="O22" s="569"/>
      <c r="P22" s="570"/>
      <c r="Q22" s="571" t="s">
        <v>129</v>
      </c>
      <c r="R22" s="572"/>
      <c r="S22" s="573"/>
      <c r="T22" s="574"/>
      <c r="U22" s="575">
        <f>'②契約明細(中項目)'!H23</f>
        <v>3000000</v>
      </c>
      <c r="V22" s="575"/>
      <c r="W22" s="575"/>
      <c r="X22" s="575"/>
      <c r="Y22" s="576" t="s">
        <v>128</v>
      </c>
      <c r="Z22" s="566"/>
      <c r="AA22" s="566"/>
      <c r="AB22" s="577"/>
      <c r="AC22" s="565" t="str">
        <f>$A22</f>
        <v>工事費一式</v>
      </c>
      <c r="AD22" s="566"/>
      <c r="AE22" s="566"/>
      <c r="AF22" s="566"/>
      <c r="AG22" s="566"/>
      <c r="AH22" s="566"/>
      <c r="AI22" s="567"/>
      <c r="AJ22" s="566">
        <f>$H22</f>
        <v>0</v>
      </c>
      <c r="AK22" s="566"/>
      <c r="AL22" s="566"/>
      <c r="AM22" s="566"/>
      <c r="AN22" s="566"/>
      <c r="AO22" s="567"/>
      <c r="AP22" s="568">
        <f>$N22</f>
        <v>1</v>
      </c>
      <c r="AQ22" s="569"/>
      <c r="AR22" s="570"/>
      <c r="AS22" s="571" t="str">
        <f>$Q22</f>
        <v>式</v>
      </c>
      <c r="AT22" s="572">
        <f>$R22</f>
        <v>0</v>
      </c>
      <c r="AU22" s="573"/>
      <c r="AV22" s="574"/>
      <c r="AW22" s="575">
        <f>$U22</f>
        <v>3000000</v>
      </c>
      <c r="AX22" s="575"/>
      <c r="AY22" s="575"/>
      <c r="AZ22" s="575"/>
      <c r="BA22" s="576" t="str">
        <f>$Y22</f>
        <v>別紙明細による</v>
      </c>
      <c r="BB22" s="566"/>
      <c r="BC22" s="566"/>
      <c r="BD22" s="577"/>
    </row>
    <row r="23" spans="1:56" ht="24" customHeight="1">
      <c r="A23" s="565" t="s">
        <v>119</v>
      </c>
      <c r="B23" s="566"/>
      <c r="C23" s="566"/>
      <c r="D23" s="566"/>
      <c r="E23" s="566"/>
      <c r="F23" s="566"/>
      <c r="G23" s="567"/>
      <c r="H23" s="566"/>
      <c r="I23" s="566"/>
      <c r="J23" s="566"/>
      <c r="K23" s="566"/>
      <c r="L23" s="566"/>
      <c r="M23" s="567"/>
      <c r="N23" s="568">
        <v>1</v>
      </c>
      <c r="O23" s="569"/>
      <c r="P23" s="570"/>
      <c r="Q23" s="571" t="s">
        <v>129</v>
      </c>
      <c r="R23" s="572"/>
      <c r="S23" s="573"/>
      <c r="T23" s="574"/>
      <c r="U23" s="575">
        <f>'②契約明細(中項目)'!H24</f>
        <v>256000</v>
      </c>
      <c r="V23" s="575"/>
      <c r="W23" s="575"/>
      <c r="X23" s="575"/>
      <c r="Y23" s="576"/>
      <c r="Z23" s="566"/>
      <c r="AA23" s="566"/>
      <c r="AB23" s="577"/>
      <c r="AC23" s="565" t="str">
        <f t="shared" ref="AC23:AC30" si="0">$A23</f>
        <v>諸経費</v>
      </c>
      <c r="AD23" s="566"/>
      <c r="AE23" s="566"/>
      <c r="AF23" s="566"/>
      <c r="AG23" s="566"/>
      <c r="AH23" s="566"/>
      <c r="AI23" s="567"/>
      <c r="AJ23" s="566">
        <f t="shared" ref="AJ23:AJ30" si="1">$H23</f>
        <v>0</v>
      </c>
      <c r="AK23" s="566"/>
      <c r="AL23" s="566"/>
      <c r="AM23" s="566"/>
      <c r="AN23" s="566"/>
      <c r="AO23" s="567"/>
      <c r="AP23" s="568">
        <f t="shared" ref="AP23:AP30" si="2">$N23</f>
        <v>1</v>
      </c>
      <c r="AQ23" s="569"/>
      <c r="AR23" s="570"/>
      <c r="AS23" s="571" t="str">
        <f t="shared" ref="AS23:AS30" si="3">$Q23</f>
        <v>式</v>
      </c>
      <c r="AT23" s="572">
        <f t="shared" ref="AT23:AT30" si="4">$R23</f>
        <v>0</v>
      </c>
      <c r="AU23" s="573"/>
      <c r="AV23" s="574"/>
      <c r="AW23" s="575">
        <f t="shared" ref="AW23:AW30" si="5">$U23</f>
        <v>256000</v>
      </c>
      <c r="AX23" s="575"/>
      <c r="AY23" s="575"/>
      <c r="AZ23" s="575"/>
      <c r="BA23" s="576">
        <f t="shared" ref="BA23:BA30" si="6">$Y23</f>
        <v>0</v>
      </c>
      <c r="BB23" s="566"/>
      <c r="BC23" s="566"/>
      <c r="BD23" s="577"/>
    </row>
    <row r="24" spans="1:56" ht="24" customHeight="1">
      <c r="A24" s="565" t="s">
        <v>141</v>
      </c>
      <c r="B24" s="566"/>
      <c r="C24" s="566"/>
      <c r="D24" s="566"/>
      <c r="E24" s="566"/>
      <c r="F24" s="566"/>
      <c r="G24" s="567"/>
      <c r="H24" s="566"/>
      <c r="I24" s="566"/>
      <c r="J24" s="566"/>
      <c r="K24" s="566"/>
      <c r="L24" s="566"/>
      <c r="M24" s="567"/>
      <c r="N24" s="568">
        <v>1</v>
      </c>
      <c r="O24" s="569"/>
      <c r="P24" s="570"/>
      <c r="Q24" s="571" t="s">
        <v>52</v>
      </c>
      <c r="R24" s="572"/>
      <c r="S24" s="573"/>
      <c r="T24" s="574"/>
      <c r="U24" s="575">
        <f>'②契約明細(中項目)'!H25</f>
        <v>480000</v>
      </c>
      <c r="V24" s="575"/>
      <c r="W24" s="575"/>
      <c r="X24" s="575"/>
      <c r="Y24" s="576"/>
      <c r="Z24" s="566"/>
      <c r="AA24" s="566"/>
      <c r="AB24" s="577"/>
      <c r="AC24" s="565" t="str">
        <f t="shared" si="0"/>
        <v>法定福利費</v>
      </c>
      <c r="AD24" s="566"/>
      <c r="AE24" s="566"/>
      <c r="AF24" s="566"/>
      <c r="AG24" s="566"/>
      <c r="AH24" s="566"/>
      <c r="AI24" s="567"/>
      <c r="AJ24" s="566">
        <f t="shared" si="1"/>
        <v>0</v>
      </c>
      <c r="AK24" s="566"/>
      <c r="AL24" s="566"/>
      <c r="AM24" s="566"/>
      <c r="AN24" s="566"/>
      <c r="AO24" s="567"/>
      <c r="AP24" s="568">
        <f t="shared" si="2"/>
        <v>1</v>
      </c>
      <c r="AQ24" s="569"/>
      <c r="AR24" s="570"/>
      <c r="AS24" s="571" t="str">
        <f t="shared" si="3"/>
        <v>式</v>
      </c>
      <c r="AT24" s="572">
        <f t="shared" si="4"/>
        <v>0</v>
      </c>
      <c r="AU24" s="573"/>
      <c r="AV24" s="574"/>
      <c r="AW24" s="575">
        <f t="shared" si="5"/>
        <v>480000</v>
      </c>
      <c r="AX24" s="575"/>
      <c r="AY24" s="575"/>
      <c r="AZ24" s="575"/>
      <c r="BA24" s="576">
        <f t="shared" si="6"/>
        <v>0</v>
      </c>
      <c r="BB24" s="566"/>
      <c r="BC24" s="566"/>
      <c r="BD24" s="577"/>
    </row>
    <row r="25" spans="1:56" ht="24" customHeight="1">
      <c r="A25" s="578" t="s">
        <v>120</v>
      </c>
      <c r="B25" s="542"/>
      <c r="C25" s="542"/>
      <c r="D25" s="542"/>
      <c r="E25" s="542"/>
      <c r="F25" s="542"/>
      <c r="G25" s="543"/>
      <c r="H25" s="566"/>
      <c r="I25" s="566"/>
      <c r="J25" s="566"/>
      <c r="K25" s="566"/>
      <c r="L25" s="566"/>
      <c r="M25" s="567"/>
      <c r="N25" s="568"/>
      <c r="O25" s="569"/>
      <c r="P25" s="570"/>
      <c r="Q25" s="571"/>
      <c r="R25" s="572"/>
      <c r="S25" s="573"/>
      <c r="T25" s="574"/>
      <c r="U25" s="575">
        <f>SUM(U22:X24)</f>
        <v>3736000</v>
      </c>
      <c r="V25" s="575"/>
      <c r="W25" s="575"/>
      <c r="X25" s="575"/>
      <c r="Y25" s="576"/>
      <c r="Z25" s="566"/>
      <c r="AA25" s="566"/>
      <c r="AB25" s="577"/>
      <c r="AC25" s="578" t="str">
        <f t="shared" si="0"/>
        <v>合計</v>
      </c>
      <c r="AD25" s="542"/>
      <c r="AE25" s="542"/>
      <c r="AF25" s="542"/>
      <c r="AG25" s="542"/>
      <c r="AH25" s="542"/>
      <c r="AI25" s="543"/>
      <c r="AJ25" s="566">
        <f t="shared" si="1"/>
        <v>0</v>
      </c>
      <c r="AK25" s="566"/>
      <c r="AL25" s="566"/>
      <c r="AM25" s="566"/>
      <c r="AN25" s="566"/>
      <c r="AO25" s="567"/>
      <c r="AP25" s="568">
        <f t="shared" si="2"/>
        <v>0</v>
      </c>
      <c r="AQ25" s="569"/>
      <c r="AR25" s="570"/>
      <c r="AS25" s="571">
        <f t="shared" si="3"/>
        <v>0</v>
      </c>
      <c r="AT25" s="572">
        <f t="shared" si="4"/>
        <v>0</v>
      </c>
      <c r="AU25" s="573"/>
      <c r="AV25" s="574"/>
      <c r="AW25" s="575">
        <f t="shared" si="5"/>
        <v>3736000</v>
      </c>
      <c r="AX25" s="575"/>
      <c r="AY25" s="575"/>
      <c r="AZ25" s="575"/>
      <c r="BA25" s="576">
        <f t="shared" si="6"/>
        <v>0</v>
      </c>
      <c r="BB25" s="566"/>
      <c r="BC25" s="566"/>
      <c r="BD25" s="577"/>
    </row>
    <row r="26" spans="1:56" ht="24" customHeight="1">
      <c r="A26" s="565"/>
      <c r="B26" s="566"/>
      <c r="C26" s="566"/>
      <c r="D26" s="566"/>
      <c r="E26" s="566"/>
      <c r="F26" s="566"/>
      <c r="G26" s="567"/>
      <c r="H26" s="566"/>
      <c r="I26" s="566"/>
      <c r="J26" s="566"/>
      <c r="K26" s="566"/>
      <c r="L26" s="566"/>
      <c r="M26" s="567"/>
      <c r="N26" s="568"/>
      <c r="O26" s="569"/>
      <c r="P26" s="570"/>
      <c r="Q26" s="571"/>
      <c r="R26" s="572"/>
      <c r="S26" s="573"/>
      <c r="T26" s="574"/>
      <c r="U26" s="575"/>
      <c r="V26" s="575"/>
      <c r="W26" s="575"/>
      <c r="X26" s="575"/>
      <c r="Y26" s="576"/>
      <c r="Z26" s="566"/>
      <c r="AA26" s="566"/>
      <c r="AB26" s="577"/>
      <c r="AC26" s="565">
        <f t="shared" si="0"/>
        <v>0</v>
      </c>
      <c r="AD26" s="566"/>
      <c r="AE26" s="566"/>
      <c r="AF26" s="566"/>
      <c r="AG26" s="566"/>
      <c r="AH26" s="566"/>
      <c r="AI26" s="567"/>
      <c r="AJ26" s="566">
        <f t="shared" si="1"/>
        <v>0</v>
      </c>
      <c r="AK26" s="566"/>
      <c r="AL26" s="566"/>
      <c r="AM26" s="566"/>
      <c r="AN26" s="566"/>
      <c r="AO26" s="567"/>
      <c r="AP26" s="568">
        <f t="shared" si="2"/>
        <v>0</v>
      </c>
      <c r="AQ26" s="569"/>
      <c r="AR26" s="570"/>
      <c r="AS26" s="571">
        <f t="shared" si="3"/>
        <v>0</v>
      </c>
      <c r="AT26" s="572">
        <f t="shared" si="4"/>
        <v>0</v>
      </c>
      <c r="AU26" s="573"/>
      <c r="AV26" s="574"/>
      <c r="AW26" s="575">
        <f t="shared" si="5"/>
        <v>0</v>
      </c>
      <c r="AX26" s="575"/>
      <c r="AY26" s="575"/>
      <c r="AZ26" s="575"/>
      <c r="BA26" s="576">
        <f t="shared" si="6"/>
        <v>0</v>
      </c>
      <c r="BB26" s="566"/>
      <c r="BC26" s="566"/>
      <c r="BD26" s="577"/>
    </row>
    <row r="27" spans="1:56" ht="24" customHeight="1">
      <c r="A27" s="578" t="s">
        <v>121</v>
      </c>
      <c r="B27" s="542"/>
      <c r="C27" s="542"/>
      <c r="D27" s="542"/>
      <c r="E27" s="542"/>
      <c r="F27" s="542"/>
      <c r="G27" s="543"/>
      <c r="H27" s="566"/>
      <c r="I27" s="566"/>
      <c r="J27" s="566"/>
      <c r="K27" s="566"/>
      <c r="L27" s="566"/>
      <c r="M27" s="567"/>
      <c r="N27" s="568"/>
      <c r="O27" s="569"/>
      <c r="P27" s="570"/>
      <c r="Q27" s="571"/>
      <c r="R27" s="572"/>
      <c r="S27" s="573"/>
      <c r="T27" s="574"/>
      <c r="U27" s="575">
        <f>'②契約明細(中項目)'!H28</f>
        <v>-436000</v>
      </c>
      <c r="V27" s="575"/>
      <c r="W27" s="575"/>
      <c r="X27" s="575"/>
      <c r="Y27" s="576"/>
      <c r="Z27" s="566"/>
      <c r="AA27" s="566"/>
      <c r="AB27" s="577"/>
      <c r="AC27" s="578" t="str">
        <f t="shared" si="0"/>
        <v>値引き</v>
      </c>
      <c r="AD27" s="542"/>
      <c r="AE27" s="542"/>
      <c r="AF27" s="542"/>
      <c r="AG27" s="542"/>
      <c r="AH27" s="542"/>
      <c r="AI27" s="543"/>
      <c r="AJ27" s="566">
        <f t="shared" si="1"/>
        <v>0</v>
      </c>
      <c r="AK27" s="566"/>
      <c r="AL27" s="566"/>
      <c r="AM27" s="566"/>
      <c r="AN27" s="566"/>
      <c r="AO27" s="567"/>
      <c r="AP27" s="568">
        <f t="shared" si="2"/>
        <v>0</v>
      </c>
      <c r="AQ27" s="569"/>
      <c r="AR27" s="570"/>
      <c r="AS27" s="571">
        <f t="shared" si="3"/>
        <v>0</v>
      </c>
      <c r="AT27" s="572">
        <f t="shared" si="4"/>
        <v>0</v>
      </c>
      <c r="AU27" s="573"/>
      <c r="AV27" s="574"/>
      <c r="AW27" s="575">
        <f t="shared" si="5"/>
        <v>-436000</v>
      </c>
      <c r="AX27" s="575"/>
      <c r="AY27" s="575"/>
      <c r="AZ27" s="575"/>
      <c r="BA27" s="576">
        <f t="shared" si="6"/>
        <v>0</v>
      </c>
      <c r="BB27" s="566"/>
      <c r="BC27" s="566"/>
      <c r="BD27" s="577"/>
    </row>
    <row r="28" spans="1:56" ht="24" customHeight="1">
      <c r="A28" s="578"/>
      <c r="B28" s="542"/>
      <c r="C28" s="542"/>
      <c r="D28" s="542"/>
      <c r="E28" s="542"/>
      <c r="F28" s="542"/>
      <c r="G28" s="543"/>
      <c r="H28" s="541"/>
      <c r="I28" s="542"/>
      <c r="J28" s="542"/>
      <c r="K28" s="542"/>
      <c r="L28" s="542"/>
      <c r="M28" s="543"/>
      <c r="N28" s="579"/>
      <c r="O28" s="580"/>
      <c r="P28" s="581"/>
      <c r="Q28" s="571"/>
      <c r="R28" s="582"/>
      <c r="S28" s="583"/>
      <c r="T28" s="584"/>
      <c r="U28" s="585"/>
      <c r="V28" s="586"/>
      <c r="W28" s="586"/>
      <c r="X28" s="587"/>
      <c r="Y28" s="541"/>
      <c r="Z28" s="542"/>
      <c r="AA28" s="542"/>
      <c r="AB28" s="588"/>
      <c r="AC28" s="565">
        <f t="shared" si="0"/>
        <v>0</v>
      </c>
      <c r="AD28" s="566"/>
      <c r="AE28" s="566"/>
      <c r="AF28" s="566"/>
      <c r="AG28" s="566"/>
      <c r="AH28" s="566"/>
      <c r="AI28" s="567"/>
      <c r="AJ28" s="566">
        <f t="shared" si="1"/>
        <v>0</v>
      </c>
      <c r="AK28" s="566"/>
      <c r="AL28" s="566"/>
      <c r="AM28" s="566"/>
      <c r="AN28" s="566"/>
      <c r="AO28" s="567"/>
      <c r="AP28" s="568">
        <f t="shared" si="2"/>
        <v>0</v>
      </c>
      <c r="AQ28" s="569"/>
      <c r="AR28" s="570"/>
      <c r="AS28" s="571">
        <f t="shared" si="3"/>
        <v>0</v>
      </c>
      <c r="AT28" s="572">
        <f t="shared" si="4"/>
        <v>0</v>
      </c>
      <c r="AU28" s="573"/>
      <c r="AV28" s="574"/>
      <c r="AW28" s="575">
        <f>$U28</f>
        <v>0</v>
      </c>
      <c r="AX28" s="575"/>
      <c r="AY28" s="575"/>
      <c r="AZ28" s="575"/>
      <c r="BA28" s="576">
        <f t="shared" si="6"/>
        <v>0</v>
      </c>
      <c r="BB28" s="566"/>
      <c r="BC28" s="566"/>
      <c r="BD28" s="577"/>
    </row>
    <row r="29" spans="1:56" ht="24" customHeight="1">
      <c r="A29" s="578" t="s">
        <v>122</v>
      </c>
      <c r="B29" s="542"/>
      <c r="C29" s="542"/>
      <c r="D29" s="542"/>
      <c r="E29" s="542"/>
      <c r="F29" s="542"/>
      <c r="G29" s="543"/>
      <c r="H29" s="541"/>
      <c r="I29" s="542"/>
      <c r="J29" s="542"/>
      <c r="K29" s="542"/>
      <c r="L29" s="542"/>
      <c r="M29" s="543"/>
      <c r="N29" s="579"/>
      <c r="O29" s="580"/>
      <c r="P29" s="581"/>
      <c r="Q29" s="571"/>
      <c r="R29" s="582"/>
      <c r="S29" s="583"/>
      <c r="T29" s="583"/>
      <c r="U29" s="575">
        <f>SUM(U25:X27)</f>
        <v>3300000</v>
      </c>
      <c r="V29" s="575"/>
      <c r="W29" s="575"/>
      <c r="X29" s="575"/>
      <c r="Y29" s="542"/>
      <c r="Z29" s="542"/>
      <c r="AA29" s="542"/>
      <c r="AB29" s="588"/>
      <c r="AC29" s="578" t="str">
        <f t="shared" si="0"/>
        <v>改計</v>
      </c>
      <c r="AD29" s="542"/>
      <c r="AE29" s="542"/>
      <c r="AF29" s="542"/>
      <c r="AG29" s="542"/>
      <c r="AH29" s="542"/>
      <c r="AI29" s="543"/>
      <c r="AJ29" s="566">
        <f t="shared" si="1"/>
        <v>0</v>
      </c>
      <c r="AK29" s="566"/>
      <c r="AL29" s="566"/>
      <c r="AM29" s="566"/>
      <c r="AN29" s="566"/>
      <c r="AO29" s="567"/>
      <c r="AP29" s="568">
        <f t="shared" si="2"/>
        <v>0</v>
      </c>
      <c r="AQ29" s="569"/>
      <c r="AR29" s="570"/>
      <c r="AS29" s="571">
        <f t="shared" si="3"/>
        <v>0</v>
      </c>
      <c r="AT29" s="572">
        <f t="shared" si="4"/>
        <v>0</v>
      </c>
      <c r="AU29" s="573"/>
      <c r="AV29" s="574"/>
      <c r="AW29" s="575">
        <f>$U29</f>
        <v>3300000</v>
      </c>
      <c r="AX29" s="575"/>
      <c r="AY29" s="575"/>
      <c r="AZ29" s="575"/>
      <c r="BA29" s="576">
        <f t="shared" si="6"/>
        <v>0</v>
      </c>
      <c r="BB29" s="566"/>
      <c r="BC29" s="566"/>
      <c r="BD29" s="577"/>
    </row>
    <row r="30" spans="1:56" ht="24" customHeight="1" thickBot="1">
      <c r="A30" s="589"/>
      <c r="B30" s="590"/>
      <c r="C30" s="590"/>
      <c r="D30" s="590"/>
      <c r="E30" s="590"/>
      <c r="F30" s="590"/>
      <c r="G30" s="591"/>
      <c r="H30" s="590"/>
      <c r="I30" s="590"/>
      <c r="J30" s="590"/>
      <c r="K30" s="590"/>
      <c r="L30" s="590"/>
      <c r="M30" s="591"/>
      <c r="N30" s="592"/>
      <c r="O30" s="593"/>
      <c r="P30" s="594"/>
      <c r="Q30" s="595"/>
      <c r="R30" s="596"/>
      <c r="S30" s="597"/>
      <c r="T30" s="598"/>
      <c r="U30" s="599"/>
      <c r="V30" s="599"/>
      <c r="W30" s="599"/>
      <c r="X30" s="599"/>
      <c r="Y30" s="600"/>
      <c r="Z30" s="590"/>
      <c r="AA30" s="590"/>
      <c r="AB30" s="601"/>
      <c r="AC30" s="565">
        <f t="shared" si="0"/>
        <v>0</v>
      </c>
      <c r="AD30" s="566"/>
      <c r="AE30" s="566"/>
      <c r="AF30" s="566"/>
      <c r="AG30" s="566"/>
      <c r="AH30" s="566"/>
      <c r="AI30" s="567"/>
      <c r="AJ30" s="566">
        <f t="shared" si="1"/>
        <v>0</v>
      </c>
      <c r="AK30" s="566"/>
      <c r="AL30" s="566"/>
      <c r="AM30" s="566"/>
      <c r="AN30" s="566"/>
      <c r="AO30" s="567"/>
      <c r="AP30" s="568">
        <f t="shared" si="2"/>
        <v>0</v>
      </c>
      <c r="AQ30" s="569"/>
      <c r="AR30" s="570"/>
      <c r="AS30" s="571">
        <f t="shared" si="3"/>
        <v>0</v>
      </c>
      <c r="AT30" s="572">
        <f t="shared" si="4"/>
        <v>0</v>
      </c>
      <c r="AU30" s="573"/>
      <c r="AV30" s="574"/>
      <c r="AW30" s="575">
        <f t="shared" si="5"/>
        <v>0</v>
      </c>
      <c r="AX30" s="575"/>
      <c r="AY30" s="575"/>
      <c r="AZ30" s="575"/>
      <c r="BA30" s="576">
        <f t="shared" si="6"/>
        <v>0</v>
      </c>
      <c r="BB30" s="566"/>
      <c r="BC30" s="566"/>
      <c r="BD30" s="577"/>
    </row>
    <row r="31" spans="1:56" ht="5.25" customHeight="1">
      <c r="A31" s="602"/>
      <c r="B31" s="602"/>
      <c r="C31" s="602"/>
      <c r="D31" s="602"/>
      <c r="E31" s="602"/>
      <c r="F31" s="602"/>
      <c r="G31" s="602"/>
      <c r="H31" s="602"/>
      <c r="I31" s="602"/>
      <c r="J31" s="602"/>
      <c r="K31" s="602"/>
      <c r="L31" s="602"/>
      <c r="M31" s="602"/>
      <c r="N31" s="603"/>
      <c r="O31" s="603"/>
      <c r="P31" s="603"/>
      <c r="Q31" s="604"/>
      <c r="R31" s="605"/>
      <c r="S31" s="605"/>
      <c r="T31" s="605"/>
      <c r="U31" s="606"/>
      <c r="V31" s="606"/>
      <c r="W31" s="606"/>
      <c r="X31" s="606"/>
      <c r="Y31" s="602"/>
      <c r="Z31" s="602"/>
      <c r="AA31" s="602"/>
      <c r="AB31" s="602"/>
      <c r="AC31" s="602"/>
      <c r="AD31" s="602"/>
      <c r="AE31" s="602"/>
      <c r="AF31" s="602"/>
      <c r="AG31" s="602"/>
      <c r="AH31" s="602"/>
      <c r="AI31" s="602"/>
      <c r="AJ31" s="602"/>
      <c r="AK31" s="602"/>
      <c r="AL31" s="602"/>
      <c r="AM31" s="602"/>
      <c r="AN31" s="602"/>
      <c r="AO31" s="602"/>
      <c r="AP31" s="603"/>
      <c r="AQ31" s="603"/>
      <c r="AR31" s="603"/>
      <c r="AS31" s="604"/>
      <c r="AT31" s="605"/>
      <c r="AU31" s="605"/>
      <c r="AV31" s="605"/>
      <c r="AW31" s="606"/>
      <c r="AX31" s="606"/>
      <c r="AY31" s="606"/>
      <c r="AZ31" s="606"/>
      <c r="BA31" s="602"/>
      <c r="BB31" s="602"/>
      <c r="BC31" s="602"/>
      <c r="BD31" s="602"/>
    </row>
    <row r="32" spans="1:56" ht="16.5" customHeight="1">
      <c r="A32" s="607"/>
      <c r="B32" s="608"/>
      <c r="C32" s="609"/>
      <c r="D32" s="610"/>
      <c r="E32" s="611"/>
      <c r="F32" s="466" t="s">
        <v>35</v>
      </c>
      <c r="G32" s="607"/>
      <c r="H32" s="607"/>
      <c r="I32" s="607"/>
      <c r="J32" s="607"/>
      <c r="K32" s="607"/>
      <c r="L32" s="607"/>
      <c r="M32" s="607"/>
      <c r="N32" s="607"/>
      <c r="O32" s="607"/>
      <c r="P32" s="607"/>
      <c r="Q32" s="607"/>
      <c r="R32" s="607"/>
      <c r="S32" s="607"/>
      <c r="T32" s="607"/>
      <c r="U32" s="466"/>
      <c r="V32" s="466"/>
      <c r="W32" s="466"/>
      <c r="X32" s="466"/>
      <c r="Y32" s="607"/>
      <c r="Z32" s="607"/>
      <c r="AA32" s="607"/>
      <c r="AB32" s="607"/>
      <c r="AC32" s="607"/>
      <c r="AD32" s="607"/>
      <c r="AE32" s="607"/>
      <c r="AF32" s="491"/>
      <c r="AG32" s="612"/>
      <c r="AH32" s="612"/>
      <c r="AI32" s="612"/>
      <c r="AJ32" s="612"/>
      <c r="AK32" s="612"/>
      <c r="AL32" s="612"/>
      <c r="AM32" s="612"/>
      <c r="AN32" s="612"/>
      <c r="AO32" s="612"/>
      <c r="AP32" s="612"/>
      <c r="AQ32" s="612"/>
      <c r="AR32" s="612"/>
      <c r="AS32" s="612"/>
      <c r="AT32" s="612"/>
      <c r="AU32" s="612"/>
      <c r="AV32" s="612"/>
      <c r="AW32" s="612"/>
      <c r="AX32" s="612"/>
      <c r="AY32" s="612"/>
      <c r="AZ32" s="612"/>
      <c r="BA32" s="612"/>
      <c r="BB32" s="607"/>
      <c r="BC32" s="607"/>
      <c r="BD32" s="607"/>
    </row>
    <row r="33" spans="1:56" ht="16.5" customHeight="1">
      <c r="A33" s="607"/>
      <c r="B33" s="466" t="s">
        <v>131</v>
      </c>
      <c r="C33" s="480"/>
      <c r="D33" s="480"/>
      <c r="E33" s="480"/>
      <c r="F33" s="466"/>
      <c r="G33" s="607"/>
      <c r="H33" s="607"/>
      <c r="I33" s="607"/>
      <c r="J33" s="607"/>
      <c r="K33" s="607"/>
      <c r="L33" s="607"/>
      <c r="M33" s="607"/>
      <c r="N33" s="607"/>
      <c r="O33" s="607"/>
      <c r="P33" s="607"/>
      <c r="Q33" s="607"/>
      <c r="R33" s="607"/>
      <c r="S33" s="607"/>
      <c r="T33" s="607"/>
      <c r="U33" s="466"/>
      <c r="V33" s="466"/>
      <c r="W33" s="466"/>
      <c r="X33" s="466"/>
      <c r="Y33" s="607"/>
      <c r="Z33" s="607"/>
      <c r="AA33" s="607"/>
      <c r="AB33" s="607"/>
      <c r="AC33" s="607"/>
      <c r="AD33" s="607"/>
      <c r="AE33" s="607"/>
      <c r="AF33" s="613" t="s">
        <v>33</v>
      </c>
      <c r="AG33" s="614"/>
      <c r="AH33" s="614"/>
      <c r="AI33" s="614"/>
      <c r="AJ33" s="614"/>
      <c r="AK33" s="614"/>
      <c r="AL33" s="614"/>
      <c r="AM33" s="614"/>
      <c r="AN33" s="614"/>
      <c r="AO33" s="614"/>
      <c r="AP33" s="614"/>
      <c r="AQ33" s="614"/>
      <c r="AR33" s="614"/>
      <c r="AS33" s="614"/>
      <c r="AT33" s="614"/>
      <c r="AU33" s="614"/>
      <c r="AV33" s="614"/>
      <c r="AW33" s="614"/>
      <c r="AX33" s="614"/>
      <c r="AY33" s="614"/>
      <c r="AZ33" s="614"/>
      <c r="BA33" s="614"/>
      <c r="BB33" s="607"/>
      <c r="BC33" s="607"/>
      <c r="BD33" s="607"/>
    </row>
    <row r="34" spans="1:56" ht="16.5" customHeight="1">
      <c r="A34" s="607"/>
      <c r="B34" s="615" t="s">
        <v>132</v>
      </c>
      <c r="C34" s="480"/>
      <c r="D34" s="480"/>
      <c r="E34" s="480"/>
      <c r="F34" s="466"/>
      <c r="G34" s="607"/>
      <c r="H34" s="607"/>
      <c r="I34" s="607"/>
      <c r="J34" s="607"/>
      <c r="K34" s="607"/>
      <c r="L34" s="607"/>
      <c r="M34" s="607"/>
      <c r="N34" s="607"/>
      <c r="O34" s="607"/>
      <c r="P34" s="607"/>
      <c r="Q34" s="607"/>
      <c r="R34" s="607"/>
      <c r="S34" s="607"/>
      <c r="T34" s="607"/>
      <c r="U34" s="466"/>
      <c r="V34" s="466"/>
      <c r="W34" s="466"/>
      <c r="X34" s="466"/>
      <c r="Y34" s="607"/>
      <c r="Z34" s="607"/>
      <c r="AA34" s="607"/>
      <c r="AB34" s="607"/>
      <c r="AC34" s="607"/>
      <c r="AD34" s="607"/>
      <c r="AE34" s="607"/>
      <c r="AF34" s="613"/>
      <c r="AG34" s="616"/>
      <c r="AH34" s="616"/>
      <c r="AI34" s="616"/>
      <c r="AJ34" s="616"/>
      <c r="AK34" s="616"/>
      <c r="AL34" s="616"/>
      <c r="AM34" s="616"/>
      <c r="AN34" s="616"/>
      <c r="AO34" s="616"/>
      <c r="AP34" s="616"/>
      <c r="AQ34" s="616"/>
      <c r="AR34" s="616"/>
      <c r="AS34" s="616"/>
      <c r="AT34" s="616"/>
      <c r="AU34" s="616"/>
      <c r="AV34" s="616"/>
      <c r="AW34" s="616"/>
      <c r="AX34" s="616"/>
      <c r="AY34" s="616"/>
      <c r="AZ34" s="616"/>
      <c r="BA34" s="616"/>
      <c r="BB34" s="607"/>
      <c r="BC34" s="607"/>
      <c r="BD34" s="607"/>
    </row>
    <row r="35" spans="1:56" ht="16.5" customHeight="1">
      <c r="A35" s="607"/>
      <c r="B35" s="466" t="s">
        <v>133</v>
      </c>
      <c r="C35" s="466"/>
      <c r="D35" s="466"/>
      <c r="E35" s="466"/>
      <c r="F35" s="466"/>
      <c r="G35" s="466"/>
      <c r="H35" s="466"/>
      <c r="I35" s="466"/>
      <c r="J35" s="466"/>
      <c r="K35" s="607"/>
      <c r="L35" s="607"/>
      <c r="M35" s="607"/>
      <c r="N35" s="607"/>
      <c r="O35" s="607"/>
      <c r="P35" s="607"/>
      <c r="Q35" s="607"/>
      <c r="R35" s="607"/>
      <c r="S35" s="607"/>
      <c r="T35" s="607"/>
      <c r="U35" s="607"/>
      <c r="V35" s="607"/>
      <c r="W35" s="607"/>
      <c r="X35" s="607"/>
      <c r="Y35" s="607"/>
      <c r="Z35" s="607"/>
      <c r="AA35" s="607"/>
      <c r="AB35" s="607"/>
      <c r="AC35" s="607"/>
      <c r="AD35" s="607"/>
      <c r="AE35" s="607"/>
      <c r="AF35" s="613"/>
      <c r="AG35" s="616"/>
      <c r="AH35" s="616"/>
      <c r="AI35" s="616"/>
      <c r="AJ35" s="616"/>
      <c r="AK35" s="616"/>
      <c r="AL35" s="616"/>
      <c r="AM35" s="616"/>
      <c r="AN35" s="616"/>
      <c r="AO35" s="616"/>
      <c r="AP35" s="616"/>
      <c r="AQ35" s="616"/>
      <c r="AR35" s="616"/>
      <c r="AS35" s="616"/>
      <c r="AT35" s="616"/>
      <c r="AU35" s="616"/>
      <c r="AV35" s="616"/>
      <c r="AW35" s="616"/>
      <c r="AX35" s="616"/>
      <c r="AY35" s="616"/>
      <c r="AZ35" s="616"/>
      <c r="BA35" s="616"/>
      <c r="BB35" s="607"/>
      <c r="BC35" s="607"/>
      <c r="BD35" s="607"/>
    </row>
    <row r="36" spans="1:56" ht="16.5" customHeight="1">
      <c r="A36" s="466"/>
      <c r="B36" s="466" t="s">
        <v>154</v>
      </c>
      <c r="C36" s="466"/>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617"/>
      <c r="AG36" s="618"/>
      <c r="AH36" s="618"/>
      <c r="AI36" s="618"/>
      <c r="AJ36" s="618"/>
      <c r="AK36" s="618"/>
      <c r="AL36" s="618"/>
      <c r="AM36" s="618"/>
      <c r="AN36" s="618"/>
      <c r="AO36" s="618"/>
      <c r="AP36" s="618"/>
      <c r="AQ36" s="618"/>
      <c r="AR36" s="618"/>
      <c r="AS36" s="618"/>
      <c r="AT36" s="618"/>
      <c r="AU36" s="618"/>
      <c r="AV36" s="618"/>
      <c r="AW36" s="618"/>
      <c r="AX36" s="618"/>
      <c r="AY36" s="618"/>
      <c r="AZ36" s="618"/>
      <c r="BA36" s="618"/>
      <c r="BB36" s="466"/>
      <c r="BC36" s="466"/>
      <c r="BD36" s="466"/>
    </row>
    <row r="37" spans="1:56">
      <c r="A37" s="466"/>
      <c r="B37" s="615" t="s">
        <v>155</v>
      </c>
      <c r="C37" s="46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619"/>
      <c r="AH37" s="619"/>
      <c r="AI37" s="619"/>
      <c r="AJ37" s="619"/>
      <c r="AK37" s="619"/>
      <c r="AL37" s="619"/>
      <c r="AM37" s="619"/>
      <c r="AN37" s="619"/>
      <c r="AO37" s="619"/>
      <c r="AP37" s="619"/>
      <c r="AQ37" s="619"/>
      <c r="AR37" s="619"/>
      <c r="AS37" s="619"/>
      <c r="AT37" s="619"/>
      <c r="AU37" s="619"/>
      <c r="AV37" s="619"/>
      <c r="AW37" s="619"/>
      <c r="AX37" s="619"/>
      <c r="AY37" s="619"/>
      <c r="AZ37" s="619"/>
      <c r="BA37" s="619"/>
      <c r="BB37" s="466"/>
      <c r="BC37" s="466"/>
      <c r="BD37" s="466"/>
    </row>
    <row r="38" spans="1:56">
      <c r="A38" s="466"/>
      <c r="B38" s="466" t="s">
        <v>130</v>
      </c>
      <c r="C38" s="466"/>
      <c r="D38" s="466"/>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607"/>
      <c r="AH38" s="607"/>
      <c r="AI38" s="607"/>
      <c r="AJ38" s="607"/>
      <c r="AK38" s="607"/>
      <c r="AL38" s="607"/>
      <c r="AM38" s="607"/>
      <c r="AN38" s="607"/>
      <c r="AO38" s="607"/>
      <c r="AP38" s="607"/>
      <c r="AQ38" s="607"/>
      <c r="AR38" s="607"/>
      <c r="AS38" s="607"/>
      <c r="AT38" s="607"/>
      <c r="AU38" s="607"/>
      <c r="AV38" s="607"/>
      <c r="AW38" s="607"/>
      <c r="AX38" s="607"/>
      <c r="AY38" s="607"/>
      <c r="AZ38" s="607"/>
      <c r="BA38" s="607"/>
      <c r="BB38" s="466"/>
      <c r="BC38" s="466"/>
      <c r="BD38" s="466"/>
    </row>
    <row r="39" spans="1:56">
      <c r="A39" s="466"/>
      <c r="B39" s="466"/>
      <c r="C39" s="466"/>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6"/>
      <c r="AG39" s="607"/>
      <c r="AH39" s="607"/>
      <c r="AI39" s="607"/>
      <c r="AJ39" s="607"/>
      <c r="AK39" s="607"/>
      <c r="AL39" s="607"/>
      <c r="AM39" s="607"/>
      <c r="AN39" s="607"/>
      <c r="AO39" s="607"/>
      <c r="AP39" s="607"/>
      <c r="AQ39" s="607"/>
      <c r="AR39" s="607"/>
      <c r="AS39" s="607"/>
      <c r="AT39" s="607"/>
      <c r="AU39" s="607"/>
      <c r="AV39" s="607"/>
      <c r="AW39" s="607"/>
      <c r="AX39" s="607"/>
      <c r="AY39" s="607"/>
      <c r="AZ39" s="607"/>
      <c r="BA39" s="607"/>
      <c r="BB39" s="466"/>
      <c r="BC39" s="466"/>
      <c r="BD39" s="466"/>
    </row>
    <row r="40" spans="1:56">
      <c r="AG40" s="2"/>
      <c r="AH40" s="2"/>
      <c r="AI40" s="2"/>
      <c r="AJ40" s="2"/>
      <c r="AK40" s="2"/>
      <c r="AL40" s="2"/>
      <c r="AM40" s="2"/>
      <c r="AN40" s="2"/>
      <c r="AO40" s="2"/>
      <c r="AP40" s="2"/>
      <c r="AQ40" s="2"/>
      <c r="AR40" s="2"/>
      <c r="AS40" s="2"/>
      <c r="AT40" s="2"/>
      <c r="AU40" s="2"/>
      <c r="AV40" s="2"/>
      <c r="AW40" s="2"/>
      <c r="AX40" s="2"/>
      <c r="AY40" s="2"/>
      <c r="AZ40" s="2"/>
      <c r="BA40" s="2"/>
    </row>
    <row r="41" spans="1:56">
      <c r="AG41" s="2"/>
      <c r="AH41" s="2"/>
      <c r="AI41" s="2"/>
      <c r="AJ41" s="2"/>
      <c r="AK41" s="2"/>
      <c r="AL41" s="2"/>
      <c r="AM41" s="2"/>
      <c r="AN41" s="2"/>
      <c r="AO41" s="2"/>
      <c r="AP41" s="2"/>
      <c r="AQ41" s="2"/>
      <c r="AR41" s="2"/>
      <c r="AS41" s="2"/>
      <c r="AT41" s="2"/>
      <c r="AU41" s="2"/>
      <c r="AV41" s="2"/>
      <c r="AW41" s="2"/>
      <c r="AX41" s="2"/>
      <c r="AY41" s="2"/>
      <c r="AZ41" s="2"/>
      <c r="BA41" s="2"/>
    </row>
  </sheetData>
  <sheetProtection algorithmName="SHA-512" hashValue="gu4C1awaiyOMO/6IWEqnOfVVYgduYxQFsZEgMe9maW4osWfvw5GjJK0bNqoNytsg6A0OA7xarJ0G2IzS8RP0ng==" saltValue="P8aBQggYGZ9grIzeupdcYA==" spinCount="100000" sheet="1" objects="1" scenarios="1"/>
  <mergeCells count="247">
    <mergeCell ref="AG33:AJ36"/>
    <mergeCell ref="AK33:AN36"/>
    <mergeCell ref="AO33:AR36"/>
    <mergeCell ref="AF33:AF36"/>
    <mergeCell ref="AS33:AU36"/>
    <mergeCell ref="AV33:AX36"/>
    <mergeCell ref="AY33:BA36"/>
    <mergeCell ref="Q16:Z17"/>
    <mergeCell ref="AA16:AB17"/>
    <mergeCell ref="AC25:AI25"/>
    <mergeCell ref="AJ25:AO25"/>
    <mergeCell ref="AP25:AR25"/>
    <mergeCell ref="AT25:AV25"/>
    <mergeCell ref="AW28:AZ28"/>
    <mergeCell ref="BA28:BD28"/>
    <mergeCell ref="AP26:AR26"/>
    <mergeCell ref="AT26:AV26"/>
    <mergeCell ref="AC26:AI26"/>
    <mergeCell ref="AJ26:AO26"/>
    <mergeCell ref="AW26:AZ26"/>
    <mergeCell ref="AP23:AR23"/>
    <mergeCell ref="AT23:AV23"/>
    <mergeCell ref="AW23:AZ23"/>
    <mergeCell ref="BA23:BD23"/>
    <mergeCell ref="D7:E7"/>
    <mergeCell ref="U10:W11"/>
    <mergeCell ref="AW10:AY11"/>
    <mergeCell ref="X10:AB11"/>
    <mergeCell ref="AZ10:BD11"/>
    <mergeCell ref="AF10:AQ10"/>
    <mergeCell ref="AC10:AE10"/>
    <mergeCell ref="AS12:BD13"/>
    <mergeCell ref="AS14:BD15"/>
    <mergeCell ref="AD13:AI13"/>
    <mergeCell ref="AJ13:AK13"/>
    <mergeCell ref="AL13:AQ13"/>
    <mergeCell ref="AD15:AI15"/>
    <mergeCell ref="AJ15:AK15"/>
    <mergeCell ref="AL15:AQ15"/>
    <mergeCell ref="AD12:AI12"/>
    <mergeCell ref="O8:O9"/>
    <mergeCell ref="D10:O10"/>
    <mergeCell ref="AS10:AV11"/>
    <mergeCell ref="L8:L9"/>
    <mergeCell ref="J8:K9"/>
    <mergeCell ref="AC12:AC20"/>
    <mergeCell ref="AJ12:AK12"/>
    <mergeCell ref="AL12:AQ12"/>
    <mergeCell ref="J1:U1"/>
    <mergeCell ref="AL1:AW1"/>
    <mergeCell ref="E3:F4"/>
    <mergeCell ref="G3:O4"/>
    <mergeCell ref="A5:C6"/>
    <mergeCell ref="D8:E9"/>
    <mergeCell ref="T9:V9"/>
    <mergeCell ref="X1:AB1"/>
    <mergeCell ref="I8:I9"/>
    <mergeCell ref="AU4:AW4"/>
    <mergeCell ref="AC7:AE9"/>
    <mergeCell ref="A2:L2"/>
    <mergeCell ref="S4:U4"/>
    <mergeCell ref="W4:X4"/>
    <mergeCell ref="Z4:AA4"/>
    <mergeCell ref="A3:D4"/>
    <mergeCell ref="AC5:AE6"/>
    <mergeCell ref="AA7:AB7"/>
    <mergeCell ref="D5:O6"/>
    <mergeCell ref="M7:N7"/>
    <mergeCell ref="J7:K7"/>
    <mergeCell ref="AC2:AN2"/>
    <mergeCell ref="A7:C9"/>
    <mergeCell ref="F7:H7"/>
    <mergeCell ref="AY4:AZ4"/>
    <mergeCell ref="BB4:BC4"/>
    <mergeCell ref="AO7:AP7"/>
    <mergeCell ref="BC7:BD7"/>
    <mergeCell ref="AF8:AG9"/>
    <mergeCell ref="AH8:AJ9"/>
    <mergeCell ref="AK8:AK9"/>
    <mergeCell ref="AI3:AQ4"/>
    <mergeCell ref="AF7:AG7"/>
    <mergeCell ref="AL8:AM9"/>
    <mergeCell ref="AN8:AN9"/>
    <mergeCell ref="AO8:AP9"/>
    <mergeCell ref="AF5:AQ6"/>
    <mergeCell ref="AC3:AF4"/>
    <mergeCell ref="AG3:AH4"/>
    <mergeCell ref="AQ8:AQ9"/>
    <mergeCell ref="AV9:AX9"/>
    <mergeCell ref="AY9:BB9"/>
    <mergeCell ref="AH7:AJ7"/>
    <mergeCell ref="AL7:AM7"/>
    <mergeCell ref="AZ1:BD1"/>
    <mergeCell ref="Q19:T19"/>
    <mergeCell ref="U19:AA19"/>
    <mergeCell ref="Q18:T18"/>
    <mergeCell ref="U18:AA18"/>
    <mergeCell ref="U29:X29"/>
    <mergeCell ref="AC29:AI29"/>
    <mergeCell ref="AJ29:AO29"/>
    <mergeCell ref="AP29:AR29"/>
    <mergeCell ref="Q10:T11"/>
    <mergeCell ref="BA27:BD27"/>
    <mergeCell ref="BA29:BD29"/>
    <mergeCell ref="BA26:BD26"/>
    <mergeCell ref="AP27:AR27"/>
    <mergeCell ref="AT27:AV27"/>
    <mergeCell ref="AC28:AI28"/>
    <mergeCell ref="AJ28:AO28"/>
    <mergeCell ref="AP28:AR28"/>
    <mergeCell ref="AC21:AI21"/>
    <mergeCell ref="AJ21:AO21"/>
    <mergeCell ref="AC22:AI22"/>
    <mergeCell ref="AJ22:AO22"/>
    <mergeCell ref="AW25:AZ25"/>
    <mergeCell ref="BA25:BD25"/>
    <mergeCell ref="AW31:AZ31"/>
    <mergeCell ref="Y31:AB31"/>
    <mergeCell ref="U31:X31"/>
    <mergeCell ref="R31:T31"/>
    <mergeCell ref="N31:P31"/>
    <mergeCell ref="H31:M31"/>
    <mergeCell ref="R27:T27"/>
    <mergeCell ref="A31:G31"/>
    <mergeCell ref="BA31:BD31"/>
    <mergeCell ref="AW30:AZ30"/>
    <mergeCell ref="BA30:BD30"/>
    <mergeCell ref="AJ30:AO30"/>
    <mergeCell ref="AC30:AI30"/>
    <mergeCell ref="AC31:AI31"/>
    <mergeCell ref="AJ31:AO31"/>
    <mergeCell ref="AP31:AR31"/>
    <mergeCell ref="AT31:AV31"/>
    <mergeCell ref="A30:G30"/>
    <mergeCell ref="AC27:AI27"/>
    <mergeCell ref="AW29:AZ29"/>
    <mergeCell ref="AJ27:AO27"/>
    <mergeCell ref="AT28:AV28"/>
    <mergeCell ref="AP30:AR30"/>
    <mergeCell ref="AT30:AV30"/>
    <mergeCell ref="A29:G29"/>
    <mergeCell ref="H30:M30"/>
    <mergeCell ref="Y30:AB30"/>
    <mergeCell ref="U30:X30"/>
    <mergeCell ref="R30:T30"/>
    <mergeCell ref="N30:P30"/>
    <mergeCell ref="AT29:AV29"/>
    <mergeCell ref="U25:X25"/>
    <mergeCell ref="U26:X26"/>
    <mergeCell ref="U27:X27"/>
    <mergeCell ref="N28:P28"/>
    <mergeCell ref="R28:T28"/>
    <mergeCell ref="N29:P29"/>
    <mergeCell ref="R29:T29"/>
    <mergeCell ref="Y29:AB29"/>
    <mergeCell ref="Y26:AB26"/>
    <mergeCell ref="H29:M29"/>
    <mergeCell ref="Y27:AB27"/>
    <mergeCell ref="N27:P27"/>
    <mergeCell ref="R25:T25"/>
    <mergeCell ref="R26:T26"/>
    <mergeCell ref="A27:G27"/>
    <mergeCell ref="H27:M27"/>
    <mergeCell ref="U28:X28"/>
    <mergeCell ref="H26:M26"/>
    <mergeCell ref="H28:M28"/>
    <mergeCell ref="Y28:AB28"/>
    <mergeCell ref="A26:G26"/>
    <mergeCell ref="A28:G28"/>
    <mergeCell ref="N25:P25"/>
    <mergeCell ref="N26:P26"/>
    <mergeCell ref="H25:M25"/>
    <mergeCell ref="A24:G24"/>
    <mergeCell ref="A25:G25"/>
    <mergeCell ref="A10:C10"/>
    <mergeCell ref="F8:H9"/>
    <mergeCell ref="H24:M24"/>
    <mergeCell ref="N24:P24"/>
    <mergeCell ref="A22:G22"/>
    <mergeCell ref="A23:G23"/>
    <mergeCell ref="A21:G21"/>
    <mergeCell ref="H23:M23"/>
    <mergeCell ref="Y22:AB22"/>
    <mergeCell ref="R22:T22"/>
    <mergeCell ref="Y24:AB24"/>
    <mergeCell ref="Y21:AB21"/>
    <mergeCell ref="U21:X21"/>
    <mergeCell ref="N21:P21"/>
    <mergeCell ref="W9:Z9"/>
    <mergeCell ref="AD14:AI14"/>
    <mergeCell ref="AJ14:AK14"/>
    <mergeCell ref="Q12:AB13"/>
    <mergeCell ref="Q14:AB15"/>
    <mergeCell ref="N22:P22"/>
    <mergeCell ref="N23:P23"/>
    <mergeCell ref="U24:X24"/>
    <mergeCell ref="R23:T23"/>
    <mergeCell ref="R24:T24"/>
    <mergeCell ref="R21:T21"/>
    <mergeCell ref="AS16:BB17"/>
    <mergeCell ref="AD18:AI18"/>
    <mergeCell ref="AJ18:AK18"/>
    <mergeCell ref="AL18:AQ18"/>
    <mergeCell ref="AP24:AR24"/>
    <mergeCell ref="AL14:AQ14"/>
    <mergeCell ref="AD19:AI19"/>
    <mergeCell ref="AJ19:AK19"/>
    <mergeCell ref="AL19:AQ19"/>
    <mergeCell ref="AT24:AV24"/>
    <mergeCell ref="AW24:AZ24"/>
    <mergeCell ref="AS19:AV19"/>
    <mergeCell ref="AW19:BC19"/>
    <mergeCell ref="BC16:BD17"/>
    <mergeCell ref="AC23:AI23"/>
    <mergeCell ref="AJ23:AO23"/>
    <mergeCell ref="AP21:AR21"/>
    <mergeCell ref="AT21:AV21"/>
    <mergeCell ref="AW21:AZ21"/>
    <mergeCell ref="BA21:BD21"/>
    <mergeCell ref="AP22:AR22"/>
    <mergeCell ref="AT22:AV22"/>
    <mergeCell ref="AW22:AZ22"/>
    <mergeCell ref="BA22:BD22"/>
    <mergeCell ref="BA24:BD24"/>
    <mergeCell ref="AS18:AV18"/>
    <mergeCell ref="AW18:BC18"/>
    <mergeCell ref="H21:M21"/>
    <mergeCell ref="R6:Y7"/>
    <mergeCell ref="AT6:BA7"/>
    <mergeCell ref="AW27:AZ27"/>
    <mergeCell ref="AD20:AI20"/>
    <mergeCell ref="AJ20:AK20"/>
    <mergeCell ref="AL20:AQ20"/>
    <mergeCell ref="AJ16:AK16"/>
    <mergeCell ref="AL16:AQ16"/>
    <mergeCell ref="AD17:AI17"/>
    <mergeCell ref="AJ17:AK17"/>
    <mergeCell ref="AL17:AQ17"/>
    <mergeCell ref="AD16:AI16"/>
    <mergeCell ref="U22:X22"/>
    <mergeCell ref="U23:X23"/>
    <mergeCell ref="Y23:AB23"/>
    <mergeCell ref="Y25:AB25"/>
    <mergeCell ref="M8:N9"/>
    <mergeCell ref="H22:M22"/>
    <mergeCell ref="AC24:AI24"/>
    <mergeCell ref="AJ24:AO24"/>
  </mergeCells>
  <phoneticPr fontId="3"/>
  <printOptions horizontalCentered="1"/>
  <pageMargins left="0" right="0" top="0.59055118110236227" bottom="0.35433070866141736" header="0.31496062992125984" footer="0.31496062992125984"/>
  <pageSetup paperSize="9" scale="95" orientation="portrait" r:id="rId1"/>
  <headerFooter>
    <oddFooter>&amp;C&amp;12名 鉄 六 合 株 式 会 社</oddFooter>
  </headerFooter>
  <colBreaks count="1" manualBreakCount="1">
    <brk id="28" max="38"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8A9AC-B7B7-4529-B166-1F0F6262F1DE}">
  <dimension ref="A1:L29"/>
  <sheetViews>
    <sheetView view="pageBreakPreview" topLeftCell="A10" zoomScale="85" zoomScaleNormal="100" zoomScaleSheetLayoutView="85" workbookViewId="0">
      <selection activeCell="H28" sqref="H28"/>
    </sheetView>
  </sheetViews>
  <sheetFormatPr defaultColWidth="8.796875" defaultRowHeight="18"/>
  <cols>
    <col min="1" max="2" width="3.796875" style="634" customWidth="1"/>
    <col min="3" max="4" width="20.09765625" style="634" customWidth="1"/>
    <col min="5" max="5" width="5.19921875" style="634" bestFit="1" customWidth="1"/>
    <col min="6" max="7" width="10.59765625" style="634" customWidth="1"/>
    <col min="8" max="8" width="16.19921875" style="634" customWidth="1"/>
    <col min="9" max="9" width="10.59765625" style="634" customWidth="1"/>
    <col min="10" max="256" width="8.796875" style="634"/>
    <col min="257" max="258" width="3.796875" style="634" customWidth="1"/>
    <col min="259" max="260" width="20.09765625" style="634" customWidth="1"/>
    <col min="261" max="261" width="5.19921875" style="634" bestFit="1" customWidth="1"/>
    <col min="262" max="263" width="10.59765625" style="634" customWidth="1"/>
    <col min="264" max="264" width="16.19921875" style="634" customWidth="1"/>
    <col min="265" max="265" width="10.59765625" style="634" customWidth="1"/>
    <col min="266" max="512" width="8.796875" style="634"/>
    <col min="513" max="514" width="3.796875" style="634" customWidth="1"/>
    <col min="515" max="516" width="20.09765625" style="634" customWidth="1"/>
    <col min="517" max="517" width="5.19921875" style="634" bestFit="1" customWidth="1"/>
    <col min="518" max="519" width="10.59765625" style="634" customWidth="1"/>
    <col min="520" max="520" width="16.19921875" style="634" customWidth="1"/>
    <col min="521" max="521" width="10.59765625" style="634" customWidth="1"/>
    <col min="522" max="768" width="8.796875" style="634"/>
    <col min="769" max="770" width="3.796875" style="634" customWidth="1"/>
    <col min="771" max="772" width="20.09765625" style="634" customWidth="1"/>
    <col min="773" max="773" width="5.19921875" style="634" bestFit="1" customWidth="1"/>
    <col min="774" max="775" width="10.59765625" style="634" customWidth="1"/>
    <col min="776" max="776" width="16.19921875" style="634" customWidth="1"/>
    <col min="777" max="777" width="10.59765625" style="634" customWidth="1"/>
    <col min="778" max="1024" width="8.796875" style="634"/>
    <col min="1025" max="1026" width="3.796875" style="634" customWidth="1"/>
    <col min="1027" max="1028" width="20.09765625" style="634" customWidth="1"/>
    <col min="1029" max="1029" width="5.19921875" style="634" bestFit="1" customWidth="1"/>
    <col min="1030" max="1031" width="10.59765625" style="634" customWidth="1"/>
    <col min="1032" max="1032" width="16.19921875" style="634" customWidth="1"/>
    <col min="1033" max="1033" width="10.59765625" style="634" customWidth="1"/>
    <col min="1034" max="1280" width="8.796875" style="634"/>
    <col min="1281" max="1282" width="3.796875" style="634" customWidth="1"/>
    <col min="1283" max="1284" width="20.09765625" style="634" customWidth="1"/>
    <col min="1285" max="1285" width="5.19921875" style="634" bestFit="1" customWidth="1"/>
    <col min="1286" max="1287" width="10.59765625" style="634" customWidth="1"/>
    <col min="1288" max="1288" width="16.19921875" style="634" customWidth="1"/>
    <col min="1289" max="1289" width="10.59765625" style="634" customWidth="1"/>
    <col min="1290" max="1536" width="8.796875" style="634"/>
    <col min="1537" max="1538" width="3.796875" style="634" customWidth="1"/>
    <col min="1539" max="1540" width="20.09765625" style="634" customWidth="1"/>
    <col min="1541" max="1541" width="5.19921875" style="634" bestFit="1" customWidth="1"/>
    <col min="1542" max="1543" width="10.59765625" style="634" customWidth="1"/>
    <col min="1544" max="1544" width="16.19921875" style="634" customWidth="1"/>
    <col min="1545" max="1545" width="10.59765625" style="634" customWidth="1"/>
    <col min="1546" max="1792" width="8.796875" style="634"/>
    <col min="1793" max="1794" width="3.796875" style="634" customWidth="1"/>
    <col min="1795" max="1796" width="20.09765625" style="634" customWidth="1"/>
    <col min="1797" max="1797" width="5.19921875" style="634" bestFit="1" customWidth="1"/>
    <col min="1798" max="1799" width="10.59765625" style="634" customWidth="1"/>
    <col min="1800" max="1800" width="16.19921875" style="634" customWidth="1"/>
    <col min="1801" max="1801" width="10.59765625" style="634" customWidth="1"/>
    <col min="1802" max="2048" width="8.796875" style="634"/>
    <col min="2049" max="2050" width="3.796875" style="634" customWidth="1"/>
    <col min="2051" max="2052" width="20.09765625" style="634" customWidth="1"/>
    <col min="2053" max="2053" width="5.19921875" style="634" bestFit="1" customWidth="1"/>
    <col min="2054" max="2055" width="10.59765625" style="634" customWidth="1"/>
    <col min="2056" max="2056" width="16.19921875" style="634" customWidth="1"/>
    <col min="2057" max="2057" width="10.59765625" style="634" customWidth="1"/>
    <col min="2058" max="2304" width="8.796875" style="634"/>
    <col min="2305" max="2306" width="3.796875" style="634" customWidth="1"/>
    <col min="2307" max="2308" width="20.09765625" style="634" customWidth="1"/>
    <col min="2309" max="2309" width="5.19921875" style="634" bestFit="1" customWidth="1"/>
    <col min="2310" max="2311" width="10.59765625" style="634" customWidth="1"/>
    <col min="2312" max="2312" width="16.19921875" style="634" customWidth="1"/>
    <col min="2313" max="2313" width="10.59765625" style="634" customWidth="1"/>
    <col min="2314" max="2560" width="8.796875" style="634"/>
    <col min="2561" max="2562" width="3.796875" style="634" customWidth="1"/>
    <col min="2563" max="2564" width="20.09765625" style="634" customWidth="1"/>
    <col min="2565" max="2565" width="5.19921875" style="634" bestFit="1" customWidth="1"/>
    <col min="2566" max="2567" width="10.59765625" style="634" customWidth="1"/>
    <col min="2568" max="2568" width="16.19921875" style="634" customWidth="1"/>
    <col min="2569" max="2569" width="10.59765625" style="634" customWidth="1"/>
    <col min="2570" max="2816" width="8.796875" style="634"/>
    <col min="2817" max="2818" width="3.796875" style="634" customWidth="1"/>
    <col min="2819" max="2820" width="20.09765625" style="634" customWidth="1"/>
    <col min="2821" max="2821" width="5.19921875" style="634" bestFit="1" customWidth="1"/>
    <col min="2822" max="2823" width="10.59765625" style="634" customWidth="1"/>
    <col min="2824" max="2824" width="16.19921875" style="634" customWidth="1"/>
    <col min="2825" max="2825" width="10.59765625" style="634" customWidth="1"/>
    <col min="2826" max="3072" width="8.796875" style="634"/>
    <col min="3073" max="3074" width="3.796875" style="634" customWidth="1"/>
    <col min="3075" max="3076" width="20.09765625" style="634" customWidth="1"/>
    <col min="3077" max="3077" width="5.19921875" style="634" bestFit="1" customWidth="1"/>
    <col min="3078" max="3079" width="10.59765625" style="634" customWidth="1"/>
    <col min="3080" max="3080" width="16.19921875" style="634" customWidth="1"/>
    <col min="3081" max="3081" width="10.59765625" style="634" customWidth="1"/>
    <col min="3082" max="3328" width="8.796875" style="634"/>
    <col min="3329" max="3330" width="3.796875" style="634" customWidth="1"/>
    <col min="3331" max="3332" width="20.09765625" style="634" customWidth="1"/>
    <col min="3333" max="3333" width="5.19921875" style="634" bestFit="1" customWidth="1"/>
    <col min="3334" max="3335" width="10.59765625" style="634" customWidth="1"/>
    <col min="3336" max="3336" width="16.19921875" style="634" customWidth="1"/>
    <col min="3337" max="3337" width="10.59765625" style="634" customWidth="1"/>
    <col min="3338" max="3584" width="8.796875" style="634"/>
    <col min="3585" max="3586" width="3.796875" style="634" customWidth="1"/>
    <col min="3587" max="3588" width="20.09765625" style="634" customWidth="1"/>
    <col min="3589" max="3589" width="5.19921875" style="634" bestFit="1" customWidth="1"/>
    <col min="3590" max="3591" width="10.59765625" style="634" customWidth="1"/>
    <col min="3592" max="3592" width="16.19921875" style="634" customWidth="1"/>
    <col min="3593" max="3593" width="10.59765625" style="634" customWidth="1"/>
    <col min="3594" max="3840" width="8.796875" style="634"/>
    <col min="3841" max="3842" width="3.796875" style="634" customWidth="1"/>
    <col min="3843" max="3844" width="20.09765625" style="634" customWidth="1"/>
    <col min="3845" max="3845" width="5.19921875" style="634" bestFit="1" customWidth="1"/>
    <col min="3846" max="3847" width="10.59765625" style="634" customWidth="1"/>
    <col min="3848" max="3848" width="16.19921875" style="634" customWidth="1"/>
    <col min="3849" max="3849" width="10.59765625" style="634" customWidth="1"/>
    <col min="3850" max="4096" width="8.796875" style="634"/>
    <col min="4097" max="4098" width="3.796875" style="634" customWidth="1"/>
    <col min="4099" max="4100" width="20.09765625" style="634" customWidth="1"/>
    <col min="4101" max="4101" width="5.19921875" style="634" bestFit="1" customWidth="1"/>
    <col min="4102" max="4103" width="10.59765625" style="634" customWidth="1"/>
    <col min="4104" max="4104" width="16.19921875" style="634" customWidth="1"/>
    <col min="4105" max="4105" width="10.59765625" style="634" customWidth="1"/>
    <col min="4106" max="4352" width="8.796875" style="634"/>
    <col min="4353" max="4354" width="3.796875" style="634" customWidth="1"/>
    <col min="4355" max="4356" width="20.09765625" style="634" customWidth="1"/>
    <col min="4357" max="4357" width="5.19921875" style="634" bestFit="1" customWidth="1"/>
    <col min="4358" max="4359" width="10.59765625" style="634" customWidth="1"/>
    <col min="4360" max="4360" width="16.19921875" style="634" customWidth="1"/>
    <col min="4361" max="4361" width="10.59765625" style="634" customWidth="1"/>
    <col min="4362" max="4608" width="8.796875" style="634"/>
    <col min="4609" max="4610" width="3.796875" style="634" customWidth="1"/>
    <col min="4611" max="4612" width="20.09765625" style="634" customWidth="1"/>
    <col min="4613" max="4613" width="5.19921875" style="634" bestFit="1" customWidth="1"/>
    <col min="4614" max="4615" width="10.59765625" style="634" customWidth="1"/>
    <col min="4616" max="4616" width="16.19921875" style="634" customWidth="1"/>
    <col min="4617" max="4617" width="10.59765625" style="634" customWidth="1"/>
    <col min="4618" max="4864" width="8.796875" style="634"/>
    <col min="4865" max="4866" width="3.796875" style="634" customWidth="1"/>
    <col min="4867" max="4868" width="20.09765625" style="634" customWidth="1"/>
    <col min="4869" max="4869" width="5.19921875" style="634" bestFit="1" customWidth="1"/>
    <col min="4870" max="4871" width="10.59765625" style="634" customWidth="1"/>
    <col min="4872" max="4872" width="16.19921875" style="634" customWidth="1"/>
    <col min="4873" max="4873" width="10.59765625" style="634" customWidth="1"/>
    <col min="4874" max="5120" width="8.796875" style="634"/>
    <col min="5121" max="5122" width="3.796875" style="634" customWidth="1"/>
    <col min="5123" max="5124" width="20.09765625" style="634" customWidth="1"/>
    <col min="5125" max="5125" width="5.19921875" style="634" bestFit="1" customWidth="1"/>
    <col min="5126" max="5127" width="10.59765625" style="634" customWidth="1"/>
    <col min="5128" max="5128" width="16.19921875" style="634" customWidth="1"/>
    <col min="5129" max="5129" width="10.59765625" style="634" customWidth="1"/>
    <col min="5130" max="5376" width="8.796875" style="634"/>
    <col min="5377" max="5378" width="3.796875" style="634" customWidth="1"/>
    <col min="5379" max="5380" width="20.09765625" style="634" customWidth="1"/>
    <col min="5381" max="5381" width="5.19921875" style="634" bestFit="1" customWidth="1"/>
    <col min="5382" max="5383" width="10.59765625" style="634" customWidth="1"/>
    <col min="5384" max="5384" width="16.19921875" style="634" customWidth="1"/>
    <col min="5385" max="5385" width="10.59765625" style="634" customWidth="1"/>
    <col min="5386" max="5632" width="8.796875" style="634"/>
    <col min="5633" max="5634" width="3.796875" style="634" customWidth="1"/>
    <col min="5635" max="5636" width="20.09765625" style="634" customWidth="1"/>
    <col min="5637" max="5637" width="5.19921875" style="634" bestFit="1" customWidth="1"/>
    <col min="5638" max="5639" width="10.59765625" style="634" customWidth="1"/>
    <col min="5640" max="5640" width="16.19921875" style="634" customWidth="1"/>
    <col min="5641" max="5641" width="10.59765625" style="634" customWidth="1"/>
    <col min="5642" max="5888" width="8.796875" style="634"/>
    <col min="5889" max="5890" width="3.796875" style="634" customWidth="1"/>
    <col min="5891" max="5892" width="20.09765625" style="634" customWidth="1"/>
    <col min="5893" max="5893" width="5.19921875" style="634" bestFit="1" customWidth="1"/>
    <col min="5894" max="5895" width="10.59765625" style="634" customWidth="1"/>
    <col min="5896" max="5896" width="16.19921875" style="634" customWidth="1"/>
    <col min="5897" max="5897" width="10.59765625" style="634" customWidth="1"/>
    <col min="5898" max="6144" width="8.796875" style="634"/>
    <col min="6145" max="6146" width="3.796875" style="634" customWidth="1"/>
    <col min="6147" max="6148" width="20.09765625" style="634" customWidth="1"/>
    <col min="6149" max="6149" width="5.19921875" style="634" bestFit="1" customWidth="1"/>
    <col min="6150" max="6151" width="10.59765625" style="634" customWidth="1"/>
    <col min="6152" max="6152" width="16.19921875" style="634" customWidth="1"/>
    <col min="6153" max="6153" width="10.59765625" style="634" customWidth="1"/>
    <col min="6154" max="6400" width="8.796875" style="634"/>
    <col min="6401" max="6402" width="3.796875" style="634" customWidth="1"/>
    <col min="6403" max="6404" width="20.09765625" style="634" customWidth="1"/>
    <col min="6405" max="6405" width="5.19921875" style="634" bestFit="1" customWidth="1"/>
    <col min="6406" max="6407" width="10.59765625" style="634" customWidth="1"/>
    <col min="6408" max="6408" width="16.19921875" style="634" customWidth="1"/>
    <col min="6409" max="6409" width="10.59765625" style="634" customWidth="1"/>
    <col min="6410" max="6656" width="8.796875" style="634"/>
    <col min="6657" max="6658" width="3.796875" style="634" customWidth="1"/>
    <col min="6659" max="6660" width="20.09765625" style="634" customWidth="1"/>
    <col min="6661" max="6661" width="5.19921875" style="634" bestFit="1" customWidth="1"/>
    <col min="6662" max="6663" width="10.59765625" style="634" customWidth="1"/>
    <col min="6664" max="6664" width="16.19921875" style="634" customWidth="1"/>
    <col min="6665" max="6665" width="10.59765625" style="634" customWidth="1"/>
    <col min="6666" max="6912" width="8.796875" style="634"/>
    <col min="6913" max="6914" width="3.796875" style="634" customWidth="1"/>
    <col min="6915" max="6916" width="20.09765625" style="634" customWidth="1"/>
    <col min="6917" max="6917" width="5.19921875" style="634" bestFit="1" customWidth="1"/>
    <col min="6918" max="6919" width="10.59765625" style="634" customWidth="1"/>
    <col min="6920" max="6920" width="16.19921875" style="634" customWidth="1"/>
    <col min="6921" max="6921" width="10.59765625" style="634" customWidth="1"/>
    <col min="6922" max="7168" width="8.796875" style="634"/>
    <col min="7169" max="7170" width="3.796875" style="634" customWidth="1"/>
    <col min="7171" max="7172" width="20.09765625" style="634" customWidth="1"/>
    <col min="7173" max="7173" width="5.19921875" style="634" bestFit="1" customWidth="1"/>
    <col min="7174" max="7175" width="10.59765625" style="634" customWidth="1"/>
    <col min="7176" max="7176" width="16.19921875" style="634" customWidth="1"/>
    <col min="7177" max="7177" width="10.59765625" style="634" customWidth="1"/>
    <col min="7178" max="7424" width="8.796875" style="634"/>
    <col min="7425" max="7426" width="3.796875" style="634" customWidth="1"/>
    <col min="7427" max="7428" width="20.09765625" style="634" customWidth="1"/>
    <col min="7429" max="7429" width="5.19921875" style="634" bestFit="1" customWidth="1"/>
    <col min="7430" max="7431" width="10.59765625" style="634" customWidth="1"/>
    <col min="7432" max="7432" width="16.19921875" style="634" customWidth="1"/>
    <col min="7433" max="7433" width="10.59765625" style="634" customWidth="1"/>
    <col min="7434" max="7680" width="8.796875" style="634"/>
    <col min="7681" max="7682" width="3.796875" style="634" customWidth="1"/>
    <col min="7683" max="7684" width="20.09765625" style="634" customWidth="1"/>
    <col min="7685" max="7685" width="5.19921875" style="634" bestFit="1" customWidth="1"/>
    <col min="7686" max="7687" width="10.59765625" style="634" customWidth="1"/>
    <col min="7688" max="7688" width="16.19921875" style="634" customWidth="1"/>
    <col min="7689" max="7689" width="10.59765625" style="634" customWidth="1"/>
    <col min="7690" max="7936" width="8.796875" style="634"/>
    <col min="7937" max="7938" width="3.796875" style="634" customWidth="1"/>
    <col min="7939" max="7940" width="20.09765625" style="634" customWidth="1"/>
    <col min="7941" max="7941" width="5.19921875" style="634" bestFit="1" customWidth="1"/>
    <col min="7942" max="7943" width="10.59765625" style="634" customWidth="1"/>
    <col min="7944" max="7944" width="16.19921875" style="634" customWidth="1"/>
    <col min="7945" max="7945" width="10.59765625" style="634" customWidth="1"/>
    <col min="7946" max="8192" width="8.796875" style="634"/>
    <col min="8193" max="8194" width="3.796875" style="634" customWidth="1"/>
    <col min="8195" max="8196" width="20.09765625" style="634" customWidth="1"/>
    <col min="8197" max="8197" width="5.19921875" style="634" bestFit="1" customWidth="1"/>
    <col min="8198" max="8199" width="10.59765625" style="634" customWidth="1"/>
    <col min="8200" max="8200" width="16.19921875" style="634" customWidth="1"/>
    <col min="8201" max="8201" width="10.59765625" style="634" customWidth="1"/>
    <col min="8202" max="8448" width="8.796875" style="634"/>
    <col min="8449" max="8450" width="3.796875" style="634" customWidth="1"/>
    <col min="8451" max="8452" width="20.09765625" style="634" customWidth="1"/>
    <col min="8453" max="8453" width="5.19921875" style="634" bestFit="1" customWidth="1"/>
    <col min="8454" max="8455" width="10.59765625" style="634" customWidth="1"/>
    <col min="8456" max="8456" width="16.19921875" style="634" customWidth="1"/>
    <col min="8457" max="8457" width="10.59765625" style="634" customWidth="1"/>
    <col min="8458" max="8704" width="8.796875" style="634"/>
    <col min="8705" max="8706" width="3.796875" style="634" customWidth="1"/>
    <col min="8707" max="8708" width="20.09765625" style="634" customWidth="1"/>
    <col min="8709" max="8709" width="5.19921875" style="634" bestFit="1" customWidth="1"/>
    <col min="8710" max="8711" width="10.59765625" style="634" customWidth="1"/>
    <col min="8712" max="8712" width="16.19921875" style="634" customWidth="1"/>
    <col min="8713" max="8713" width="10.59765625" style="634" customWidth="1"/>
    <col min="8714" max="8960" width="8.796875" style="634"/>
    <col min="8961" max="8962" width="3.796875" style="634" customWidth="1"/>
    <col min="8963" max="8964" width="20.09765625" style="634" customWidth="1"/>
    <col min="8965" max="8965" width="5.19921875" style="634" bestFit="1" customWidth="1"/>
    <col min="8966" max="8967" width="10.59765625" style="634" customWidth="1"/>
    <col min="8968" max="8968" width="16.19921875" style="634" customWidth="1"/>
    <col min="8969" max="8969" width="10.59765625" style="634" customWidth="1"/>
    <col min="8970" max="9216" width="8.796875" style="634"/>
    <col min="9217" max="9218" width="3.796875" style="634" customWidth="1"/>
    <col min="9219" max="9220" width="20.09765625" style="634" customWidth="1"/>
    <col min="9221" max="9221" width="5.19921875" style="634" bestFit="1" customWidth="1"/>
    <col min="9222" max="9223" width="10.59765625" style="634" customWidth="1"/>
    <col min="9224" max="9224" width="16.19921875" style="634" customWidth="1"/>
    <col min="9225" max="9225" width="10.59765625" style="634" customWidth="1"/>
    <col min="9226" max="9472" width="8.796875" style="634"/>
    <col min="9473" max="9474" width="3.796875" style="634" customWidth="1"/>
    <col min="9475" max="9476" width="20.09765625" style="634" customWidth="1"/>
    <col min="9477" max="9477" width="5.19921875" style="634" bestFit="1" customWidth="1"/>
    <col min="9478" max="9479" width="10.59765625" style="634" customWidth="1"/>
    <col min="9480" max="9480" width="16.19921875" style="634" customWidth="1"/>
    <col min="9481" max="9481" width="10.59765625" style="634" customWidth="1"/>
    <col min="9482" max="9728" width="8.796875" style="634"/>
    <col min="9729" max="9730" width="3.796875" style="634" customWidth="1"/>
    <col min="9731" max="9732" width="20.09765625" style="634" customWidth="1"/>
    <col min="9733" max="9733" width="5.19921875" style="634" bestFit="1" customWidth="1"/>
    <col min="9734" max="9735" width="10.59765625" style="634" customWidth="1"/>
    <col min="9736" max="9736" width="16.19921875" style="634" customWidth="1"/>
    <col min="9737" max="9737" width="10.59765625" style="634" customWidth="1"/>
    <col min="9738" max="9984" width="8.796875" style="634"/>
    <col min="9985" max="9986" width="3.796875" style="634" customWidth="1"/>
    <col min="9987" max="9988" width="20.09765625" style="634" customWidth="1"/>
    <col min="9989" max="9989" width="5.19921875" style="634" bestFit="1" customWidth="1"/>
    <col min="9990" max="9991" width="10.59765625" style="634" customWidth="1"/>
    <col min="9992" max="9992" width="16.19921875" style="634" customWidth="1"/>
    <col min="9993" max="9993" width="10.59765625" style="634" customWidth="1"/>
    <col min="9994" max="10240" width="8.796875" style="634"/>
    <col min="10241" max="10242" width="3.796875" style="634" customWidth="1"/>
    <col min="10243" max="10244" width="20.09765625" style="634" customWidth="1"/>
    <col min="10245" max="10245" width="5.19921875" style="634" bestFit="1" customWidth="1"/>
    <col min="10246" max="10247" width="10.59765625" style="634" customWidth="1"/>
    <col min="10248" max="10248" width="16.19921875" style="634" customWidth="1"/>
    <col min="10249" max="10249" width="10.59765625" style="634" customWidth="1"/>
    <col min="10250" max="10496" width="8.796875" style="634"/>
    <col min="10497" max="10498" width="3.796875" style="634" customWidth="1"/>
    <col min="10499" max="10500" width="20.09765625" style="634" customWidth="1"/>
    <col min="10501" max="10501" width="5.19921875" style="634" bestFit="1" customWidth="1"/>
    <col min="10502" max="10503" width="10.59765625" style="634" customWidth="1"/>
    <col min="10504" max="10504" width="16.19921875" style="634" customWidth="1"/>
    <col min="10505" max="10505" width="10.59765625" style="634" customWidth="1"/>
    <col min="10506" max="10752" width="8.796875" style="634"/>
    <col min="10753" max="10754" width="3.796875" style="634" customWidth="1"/>
    <col min="10755" max="10756" width="20.09765625" style="634" customWidth="1"/>
    <col min="10757" max="10757" width="5.19921875" style="634" bestFit="1" customWidth="1"/>
    <col min="10758" max="10759" width="10.59765625" style="634" customWidth="1"/>
    <col min="10760" max="10760" width="16.19921875" style="634" customWidth="1"/>
    <col min="10761" max="10761" width="10.59765625" style="634" customWidth="1"/>
    <col min="10762" max="11008" width="8.796875" style="634"/>
    <col min="11009" max="11010" width="3.796875" style="634" customWidth="1"/>
    <col min="11011" max="11012" width="20.09765625" style="634" customWidth="1"/>
    <col min="11013" max="11013" width="5.19921875" style="634" bestFit="1" customWidth="1"/>
    <col min="11014" max="11015" width="10.59765625" style="634" customWidth="1"/>
    <col min="11016" max="11016" width="16.19921875" style="634" customWidth="1"/>
    <col min="11017" max="11017" width="10.59765625" style="634" customWidth="1"/>
    <col min="11018" max="11264" width="8.796875" style="634"/>
    <col min="11265" max="11266" width="3.796875" style="634" customWidth="1"/>
    <col min="11267" max="11268" width="20.09765625" style="634" customWidth="1"/>
    <col min="11269" max="11269" width="5.19921875" style="634" bestFit="1" customWidth="1"/>
    <col min="11270" max="11271" width="10.59765625" style="634" customWidth="1"/>
    <col min="11272" max="11272" width="16.19921875" style="634" customWidth="1"/>
    <col min="11273" max="11273" width="10.59765625" style="634" customWidth="1"/>
    <col min="11274" max="11520" width="8.796875" style="634"/>
    <col min="11521" max="11522" width="3.796875" style="634" customWidth="1"/>
    <col min="11523" max="11524" width="20.09765625" style="634" customWidth="1"/>
    <col min="11525" max="11525" width="5.19921875" style="634" bestFit="1" customWidth="1"/>
    <col min="11526" max="11527" width="10.59765625" style="634" customWidth="1"/>
    <col min="11528" max="11528" width="16.19921875" style="634" customWidth="1"/>
    <col min="11529" max="11529" width="10.59765625" style="634" customWidth="1"/>
    <col min="11530" max="11776" width="8.796875" style="634"/>
    <col min="11777" max="11778" width="3.796875" style="634" customWidth="1"/>
    <col min="11779" max="11780" width="20.09765625" style="634" customWidth="1"/>
    <col min="11781" max="11781" width="5.19921875" style="634" bestFit="1" customWidth="1"/>
    <col min="11782" max="11783" width="10.59765625" style="634" customWidth="1"/>
    <col min="11784" max="11784" width="16.19921875" style="634" customWidth="1"/>
    <col min="11785" max="11785" width="10.59765625" style="634" customWidth="1"/>
    <col min="11786" max="12032" width="8.796875" style="634"/>
    <col min="12033" max="12034" width="3.796875" style="634" customWidth="1"/>
    <col min="12035" max="12036" width="20.09765625" style="634" customWidth="1"/>
    <col min="12037" max="12037" width="5.19921875" style="634" bestFit="1" customWidth="1"/>
    <col min="12038" max="12039" width="10.59765625" style="634" customWidth="1"/>
    <col min="12040" max="12040" width="16.19921875" style="634" customWidth="1"/>
    <col min="12041" max="12041" width="10.59765625" style="634" customWidth="1"/>
    <col min="12042" max="12288" width="8.796875" style="634"/>
    <col min="12289" max="12290" width="3.796875" style="634" customWidth="1"/>
    <col min="12291" max="12292" width="20.09765625" style="634" customWidth="1"/>
    <col min="12293" max="12293" width="5.19921875" style="634" bestFit="1" customWidth="1"/>
    <col min="12294" max="12295" width="10.59765625" style="634" customWidth="1"/>
    <col min="12296" max="12296" width="16.19921875" style="634" customWidth="1"/>
    <col min="12297" max="12297" width="10.59765625" style="634" customWidth="1"/>
    <col min="12298" max="12544" width="8.796875" style="634"/>
    <col min="12545" max="12546" width="3.796875" style="634" customWidth="1"/>
    <col min="12547" max="12548" width="20.09765625" style="634" customWidth="1"/>
    <col min="12549" max="12549" width="5.19921875" style="634" bestFit="1" customWidth="1"/>
    <col min="12550" max="12551" width="10.59765625" style="634" customWidth="1"/>
    <col min="12552" max="12552" width="16.19921875" style="634" customWidth="1"/>
    <col min="12553" max="12553" width="10.59765625" style="634" customWidth="1"/>
    <col min="12554" max="12800" width="8.796875" style="634"/>
    <col min="12801" max="12802" width="3.796875" style="634" customWidth="1"/>
    <col min="12803" max="12804" width="20.09765625" style="634" customWidth="1"/>
    <col min="12805" max="12805" width="5.19921875" style="634" bestFit="1" customWidth="1"/>
    <col min="12806" max="12807" width="10.59765625" style="634" customWidth="1"/>
    <col min="12808" max="12808" width="16.19921875" style="634" customWidth="1"/>
    <col min="12809" max="12809" width="10.59765625" style="634" customWidth="1"/>
    <col min="12810" max="13056" width="8.796875" style="634"/>
    <col min="13057" max="13058" width="3.796875" style="634" customWidth="1"/>
    <col min="13059" max="13060" width="20.09765625" style="634" customWidth="1"/>
    <col min="13061" max="13061" width="5.19921875" style="634" bestFit="1" customWidth="1"/>
    <col min="13062" max="13063" width="10.59765625" style="634" customWidth="1"/>
    <col min="13064" max="13064" width="16.19921875" style="634" customWidth="1"/>
    <col min="13065" max="13065" width="10.59765625" style="634" customWidth="1"/>
    <col min="13066" max="13312" width="8.796875" style="634"/>
    <col min="13313" max="13314" width="3.796875" style="634" customWidth="1"/>
    <col min="13315" max="13316" width="20.09765625" style="634" customWidth="1"/>
    <col min="13317" max="13317" width="5.19921875" style="634" bestFit="1" customWidth="1"/>
    <col min="13318" max="13319" width="10.59765625" style="634" customWidth="1"/>
    <col min="13320" max="13320" width="16.19921875" style="634" customWidth="1"/>
    <col min="13321" max="13321" width="10.59765625" style="634" customWidth="1"/>
    <col min="13322" max="13568" width="8.796875" style="634"/>
    <col min="13569" max="13570" width="3.796875" style="634" customWidth="1"/>
    <col min="13571" max="13572" width="20.09765625" style="634" customWidth="1"/>
    <col min="13573" max="13573" width="5.19921875" style="634" bestFit="1" customWidth="1"/>
    <col min="13574" max="13575" width="10.59765625" style="634" customWidth="1"/>
    <col min="13576" max="13576" width="16.19921875" style="634" customWidth="1"/>
    <col min="13577" max="13577" width="10.59765625" style="634" customWidth="1"/>
    <col min="13578" max="13824" width="8.796875" style="634"/>
    <col min="13825" max="13826" width="3.796875" style="634" customWidth="1"/>
    <col min="13827" max="13828" width="20.09765625" style="634" customWidth="1"/>
    <col min="13829" max="13829" width="5.19921875" style="634" bestFit="1" customWidth="1"/>
    <col min="13830" max="13831" width="10.59765625" style="634" customWidth="1"/>
    <col min="13832" max="13832" width="16.19921875" style="634" customWidth="1"/>
    <col min="13833" max="13833" width="10.59765625" style="634" customWidth="1"/>
    <col min="13834" max="14080" width="8.796875" style="634"/>
    <col min="14081" max="14082" width="3.796875" style="634" customWidth="1"/>
    <col min="14083" max="14084" width="20.09765625" style="634" customWidth="1"/>
    <col min="14085" max="14085" width="5.19921875" style="634" bestFit="1" customWidth="1"/>
    <col min="14086" max="14087" width="10.59765625" style="634" customWidth="1"/>
    <col min="14088" max="14088" width="16.19921875" style="634" customWidth="1"/>
    <col min="14089" max="14089" width="10.59765625" style="634" customWidth="1"/>
    <col min="14090" max="14336" width="8.796875" style="634"/>
    <col min="14337" max="14338" width="3.796875" style="634" customWidth="1"/>
    <col min="14339" max="14340" width="20.09765625" style="634" customWidth="1"/>
    <col min="14341" max="14341" width="5.19921875" style="634" bestFit="1" customWidth="1"/>
    <col min="14342" max="14343" width="10.59765625" style="634" customWidth="1"/>
    <col min="14344" max="14344" width="16.19921875" style="634" customWidth="1"/>
    <col min="14345" max="14345" width="10.59765625" style="634" customWidth="1"/>
    <col min="14346" max="14592" width="8.796875" style="634"/>
    <col min="14593" max="14594" width="3.796875" style="634" customWidth="1"/>
    <col min="14595" max="14596" width="20.09765625" style="634" customWidth="1"/>
    <col min="14597" max="14597" width="5.19921875" style="634" bestFit="1" customWidth="1"/>
    <col min="14598" max="14599" width="10.59765625" style="634" customWidth="1"/>
    <col min="14600" max="14600" width="16.19921875" style="634" customWidth="1"/>
    <col min="14601" max="14601" width="10.59765625" style="634" customWidth="1"/>
    <col min="14602" max="14848" width="8.796875" style="634"/>
    <col min="14849" max="14850" width="3.796875" style="634" customWidth="1"/>
    <col min="14851" max="14852" width="20.09765625" style="634" customWidth="1"/>
    <col min="14853" max="14853" width="5.19921875" style="634" bestFit="1" customWidth="1"/>
    <col min="14854" max="14855" width="10.59765625" style="634" customWidth="1"/>
    <col min="14856" max="14856" width="16.19921875" style="634" customWidth="1"/>
    <col min="14857" max="14857" width="10.59765625" style="634" customWidth="1"/>
    <col min="14858" max="15104" width="8.796875" style="634"/>
    <col min="15105" max="15106" width="3.796875" style="634" customWidth="1"/>
    <col min="15107" max="15108" width="20.09765625" style="634" customWidth="1"/>
    <col min="15109" max="15109" width="5.19921875" style="634" bestFit="1" customWidth="1"/>
    <col min="15110" max="15111" width="10.59765625" style="634" customWidth="1"/>
    <col min="15112" max="15112" width="16.19921875" style="634" customWidth="1"/>
    <col min="15113" max="15113" width="10.59765625" style="634" customWidth="1"/>
    <col min="15114" max="15360" width="8.796875" style="634"/>
    <col min="15361" max="15362" width="3.796875" style="634" customWidth="1"/>
    <col min="15363" max="15364" width="20.09765625" style="634" customWidth="1"/>
    <col min="15365" max="15365" width="5.19921875" style="634" bestFit="1" customWidth="1"/>
    <col min="15366" max="15367" width="10.59765625" style="634" customWidth="1"/>
    <col min="15368" max="15368" width="16.19921875" style="634" customWidth="1"/>
    <col min="15369" max="15369" width="10.59765625" style="634" customWidth="1"/>
    <col min="15370" max="15616" width="8.796875" style="634"/>
    <col min="15617" max="15618" width="3.796875" style="634" customWidth="1"/>
    <col min="15619" max="15620" width="20.09765625" style="634" customWidth="1"/>
    <col min="15621" max="15621" width="5.19921875" style="634" bestFit="1" customWidth="1"/>
    <col min="15622" max="15623" width="10.59765625" style="634" customWidth="1"/>
    <col min="15624" max="15624" width="16.19921875" style="634" customWidth="1"/>
    <col min="15625" max="15625" width="10.59765625" style="634" customWidth="1"/>
    <col min="15626" max="15872" width="8.796875" style="634"/>
    <col min="15873" max="15874" width="3.796875" style="634" customWidth="1"/>
    <col min="15875" max="15876" width="20.09765625" style="634" customWidth="1"/>
    <col min="15877" max="15877" width="5.19921875" style="634" bestFit="1" customWidth="1"/>
    <col min="15878" max="15879" width="10.59765625" style="634" customWidth="1"/>
    <col min="15880" max="15880" width="16.19921875" style="634" customWidth="1"/>
    <col min="15881" max="15881" width="10.59765625" style="634" customWidth="1"/>
    <col min="15882" max="16128" width="8.796875" style="634"/>
    <col min="16129" max="16130" width="3.796875" style="634" customWidth="1"/>
    <col min="16131" max="16132" width="20.09765625" style="634" customWidth="1"/>
    <col min="16133" max="16133" width="5.19921875" style="634" bestFit="1" customWidth="1"/>
    <col min="16134" max="16135" width="10.59765625" style="634" customWidth="1"/>
    <col min="16136" max="16136" width="16.19921875" style="634" customWidth="1"/>
    <col min="16137" max="16137" width="10.59765625" style="634" customWidth="1"/>
    <col min="16138" max="16384" width="8.796875" style="634"/>
  </cols>
  <sheetData>
    <row r="1" spans="1:9" ht="26.25" customHeight="1">
      <c r="H1" s="620">
        <v>45250</v>
      </c>
      <c r="I1" s="620"/>
    </row>
    <row r="2" spans="1:9" ht="37.5" customHeight="1">
      <c r="A2" s="635" t="s">
        <v>151</v>
      </c>
      <c r="B2" s="635"/>
      <c r="C2" s="635"/>
      <c r="D2" s="635"/>
      <c r="E2" s="635"/>
      <c r="F2" s="635"/>
      <c r="G2" s="635"/>
      <c r="H2" s="635"/>
      <c r="I2" s="635"/>
    </row>
    <row r="3" spans="1:9" ht="25.5" customHeight="1">
      <c r="A3" s="636"/>
      <c r="B3" s="636"/>
      <c r="C3" s="636"/>
      <c r="D3" s="636"/>
      <c r="E3" s="636"/>
      <c r="F3" s="636"/>
      <c r="G3" s="636"/>
      <c r="H3" s="636"/>
      <c r="I3" s="636"/>
    </row>
    <row r="4" spans="1:9" ht="19.2">
      <c r="A4" s="636"/>
      <c r="B4" s="636"/>
      <c r="C4" s="636"/>
      <c r="D4" s="636"/>
      <c r="E4" s="636"/>
      <c r="F4" s="636"/>
      <c r="G4" s="637" t="s">
        <v>135</v>
      </c>
      <c r="H4" s="638" t="str">
        <f>①見積書!G3</f>
        <v>名鉄六合㈱本社ビル新築工事</v>
      </c>
      <c r="I4" s="638"/>
    </row>
    <row r="6" spans="1:9">
      <c r="A6" s="639" t="s">
        <v>126</v>
      </c>
      <c r="B6" s="640"/>
      <c r="C6" s="641" t="s">
        <v>136</v>
      </c>
      <c r="D6" s="641" t="s">
        <v>137</v>
      </c>
      <c r="E6" s="641" t="s">
        <v>109</v>
      </c>
      <c r="F6" s="641" t="s">
        <v>110</v>
      </c>
      <c r="G6" s="641" t="s">
        <v>111</v>
      </c>
      <c r="H6" s="641" t="s">
        <v>112</v>
      </c>
      <c r="I6" s="641" t="s">
        <v>114</v>
      </c>
    </row>
    <row r="7" spans="1:9">
      <c r="A7" s="642"/>
      <c r="B7" s="643"/>
      <c r="C7" s="641"/>
      <c r="D7" s="641"/>
      <c r="E7" s="641"/>
      <c r="F7" s="641"/>
      <c r="G7" s="641"/>
      <c r="H7" s="641"/>
      <c r="I7" s="641"/>
    </row>
    <row r="8" spans="1:9" ht="30" customHeight="1">
      <c r="A8" s="644"/>
      <c r="B8" s="645"/>
      <c r="C8" s="623"/>
      <c r="D8" s="623"/>
      <c r="E8" s="623"/>
      <c r="F8" s="623"/>
      <c r="G8" s="623"/>
      <c r="H8" s="623"/>
      <c r="I8" s="623"/>
    </row>
    <row r="9" spans="1:9" ht="30" customHeight="1">
      <c r="A9" s="644"/>
      <c r="B9" s="645"/>
      <c r="C9" s="621" t="s">
        <v>152</v>
      </c>
      <c r="D9" s="622"/>
      <c r="E9" s="623"/>
      <c r="F9" s="623"/>
      <c r="G9" s="623"/>
      <c r="H9" s="623"/>
      <c r="I9" s="623"/>
    </row>
    <row r="10" spans="1:9" ht="30" customHeight="1">
      <c r="A10" s="644"/>
      <c r="B10" s="645"/>
      <c r="C10" s="621" t="s">
        <v>142</v>
      </c>
      <c r="D10" s="624"/>
      <c r="E10" s="625" t="s">
        <v>52</v>
      </c>
      <c r="F10" s="626">
        <v>1</v>
      </c>
      <c r="G10" s="627">
        <v>500000</v>
      </c>
      <c r="H10" s="647">
        <f>F10*G10</f>
        <v>500000</v>
      </c>
      <c r="I10" s="623"/>
    </row>
    <row r="11" spans="1:9" ht="30" customHeight="1">
      <c r="A11" s="644"/>
      <c r="B11" s="645"/>
      <c r="C11" s="621" t="s">
        <v>143</v>
      </c>
      <c r="D11" s="624"/>
      <c r="E11" s="625" t="s">
        <v>52</v>
      </c>
      <c r="F11" s="626">
        <v>1</v>
      </c>
      <c r="G11" s="627">
        <v>1000000</v>
      </c>
      <c r="H11" s="647">
        <f t="shared" ref="H11:H22" si="0">F11*G11</f>
        <v>1000000</v>
      </c>
      <c r="I11" s="623"/>
    </row>
    <row r="12" spans="1:9" ht="30" customHeight="1">
      <c r="A12" s="644"/>
      <c r="B12" s="645"/>
      <c r="C12" s="621" t="s">
        <v>144</v>
      </c>
      <c r="D12" s="624"/>
      <c r="E12" s="625" t="s">
        <v>52</v>
      </c>
      <c r="F12" s="626">
        <v>1</v>
      </c>
      <c r="G12" s="627">
        <v>400000</v>
      </c>
      <c r="H12" s="647">
        <f t="shared" si="0"/>
        <v>400000</v>
      </c>
      <c r="I12" s="623"/>
    </row>
    <row r="13" spans="1:9" ht="30" customHeight="1">
      <c r="A13" s="644"/>
      <c r="B13" s="645"/>
      <c r="C13" s="621" t="s">
        <v>145</v>
      </c>
      <c r="D13" s="624"/>
      <c r="E13" s="625" t="s">
        <v>52</v>
      </c>
      <c r="F13" s="626">
        <v>1</v>
      </c>
      <c r="G13" s="627">
        <v>800000</v>
      </c>
      <c r="H13" s="647">
        <f t="shared" si="0"/>
        <v>800000</v>
      </c>
      <c r="I13" s="623"/>
    </row>
    <row r="14" spans="1:9" ht="30" customHeight="1">
      <c r="A14" s="644"/>
      <c r="B14" s="645"/>
      <c r="C14" s="621" t="s">
        <v>146</v>
      </c>
      <c r="D14" s="628"/>
      <c r="E14" s="625" t="s">
        <v>52</v>
      </c>
      <c r="F14" s="626">
        <v>1</v>
      </c>
      <c r="G14" s="629">
        <v>300000</v>
      </c>
      <c r="H14" s="647">
        <f>F14*G14</f>
        <v>300000</v>
      </c>
      <c r="I14" s="623"/>
    </row>
    <row r="15" spans="1:9" ht="30" customHeight="1">
      <c r="A15" s="644"/>
      <c r="B15" s="645"/>
      <c r="C15" s="630"/>
      <c r="D15" s="623"/>
      <c r="E15" s="623"/>
      <c r="F15" s="623"/>
      <c r="G15" s="623"/>
      <c r="H15" s="647">
        <f t="shared" ref="H15:H22" si="1">F15*G15</f>
        <v>0</v>
      </c>
      <c r="I15" s="623"/>
    </row>
    <row r="16" spans="1:9" ht="30" customHeight="1">
      <c r="A16" s="644"/>
      <c r="B16" s="645"/>
      <c r="C16" s="630"/>
      <c r="D16" s="623"/>
      <c r="E16" s="623"/>
      <c r="F16" s="623"/>
      <c r="G16" s="623"/>
      <c r="H16" s="647">
        <f t="shared" si="1"/>
        <v>0</v>
      </c>
      <c r="I16" s="623"/>
    </row>
    <row r="17" spans="1:12" ht="30" customHeight="1">
      <c r="A17" s="644"/>
      <c r="B17" s="645"/>
      <c r="C17" s="624"/>
      <c r="D17" s="624"/>
      <c r="E17" s="625"/>
      <c r="F17" s="626"/>
      <c r="G17" s="627"/>
      <c r="H17" s="647">
        <f t="shared" si="1"/>
        <v>0</v>
      </c>
      <c r="I17" s="623"/>
    </row>
    <row r="18" spans="1:12" ht="30" customHeight="1">
      <c r="A18" s="644"/>
      <c r="B18" s="645"/>
      <c r="C18" s="625"/>
      <c r="D18" s="624"/>
      <c r="E18" s="625"/>
      <c r="F18" s="626"/>
      <c r="G18" s="627"/>
      <c r="H18" s="647">
        <f t="shared" si="1"/>
        <v>0</v>
      </c>
      <c r="I18" s="623"/>
    </row>
    <row r="19" spans="1:12" ht="30" customHeight="1">
      <c r="A19" s="644"/>
      <c r="B19" s="645"/>
      <c r="C19" s="625"/>
      <c r="D19" s="624"/>
      <c r="E19" s="625"/>
      <c r="F19" s="626"/>
      <c r="G19" s="627"/>
      <c r="H19" s="647">
        <f t="shared" si="1"/>
        <v>0</v>
      </c>
      <c r="I19" s="623"/>
    </row>
    <row r="20" spans="1:12" ht="30" customHeight="1">
      <c r="A20" s="644"/>
      <c r="B20" s="645"/>
      <c r="C20" s="624"/>
      <c r="D20" s="624"/>
      <c r="E20" s="625"/>
      <c r="F20" s="631"/>
      <c r="G20" s="629"/>
      <c r="H20" s="647">
        <f t="shared" si="1"/>
        <v>0</v>
      </c>
      <c r="I20" s="623"/>
    </row>
    <row r="21" spans="1:12" ht="30" customHeight="1">
      <c r="A21" s="644"/>
      <c r="B21" s="645"/>
      <c r="C21" s="630"/>
      <c r="D21" s="623"/>
      <c r="E21" s="623"/>
      <c r="F21" s="623"/>
      <c r="G21" s="623"/>
      <c r="H21" s="647">
        <f t="shared" si="1"/>
        <v>0</v>
      </c>
      <c r="I21" s="623"/>
    </row>
    <row r="22" spans="1:12" ht="30" customHeight="1">
      <c r="A22" s="644"/>
      <c r="B22" s="645"/>
      <c r="C22" s="624"/>
      <c r="D22" s="628"/>
      <c r="E22" s="630"/>
      <c r="F22" s="631"/>
      <c r="G22" s="629"/>
      <c r="H22" s="647">
        <f t="shared" si="1"/>
        <v>0</v>
      </c>
      <c r="I22" s="623"/>
    </row>
    <row r="23" spans="1:12" ht="30" customHeight="1">
      <c r="A23" s="644"/>
      <c r="B23" s="645"/>
      <c r="C23" s="624" t="s">
        <v>147</v>
      </c>
      <c r="D23" s="624"/>
      <c r="E23" s="625" t="s">
        <v>52</v>
      </c>
      <c r="F23" s="626">
        <v>1</v>
      </c>
      <c r="G23" s="627"/>
      <c r="H23" s="647">
        <f>SUM(H10:H22)</f>
        <v>3000000</v>
      </c>
      <c r="I23" s="623"/>
    </row>
    <row r="24" spans="1:12" ht="30" customHeight="1">
      <c r="A24" s="644"/>
      <c r="B24" s="645"/>
      <c r="C24" s="624" t="s">
        <v>119</v>
      </c>
      <c r="D24" s="624"/>
      <c r="E24" s="625" t="s">
        <v>52</v>
      </c>
      <c r="F24" s="626">
        <v>1</v>
      </c>
      <c r="G24" s="627"/>
      <c r="H24" s="632">
        <v>256000</v>
      </c>
      <c r="I24" s="623"/>
    </row>
    <row r="25" spans="1:12" ht="30" customHeight="1">
      <c r="A25" s="644"/>
      <c r="B25" s="645"/>
      <c r="C25" s="624" t="s">
        <v>141</v>
      </c>
      <c r="D25" s="624"/>
      <c r="E25" s="625" t="s">
        <v>52</v>
      </c>
      <c r="F25" s="626">
        <v>1</v>
      </c>
      <c r="G25" s="627"/>
      <c r="H25" s="632">
        <v>480000</v>
      </c>
      <c r="I25" s="623"/>
    </row>
    <row r="26" spans="1:12" ht="30" customHeight="1">
      <c r="A26" s="644"/>
      <c r="B26" s="645"/>
      <c r="C26" s="624"/>
      <c r="D26" s="624"/>
      <c r="E26" s="625"/>
      <c r="F26" s="626"/>
      <c r="G26" s="627"/>
      <c r="H26" s="632"/>
      <c r="I26" s="623"/>
      <c r="J26" s="648"/>
      <c r="K26" s="648" t="s">
        <v>163</v>
      </c>
    </row>
    <row r="27" spans="1:12" ht="30" customHeight="1">
      <c r="A27" s="644"/>
      <c r="B27" s="645"/>
      <c r="C27" s="625" t="s">
        <v>148</v>
      </c>
      <c r="D27" s="624"/>
      <c r="E27" s="625"/>
      <c r="F27" s="626"/>
      <c r="G27" s="627"/>
      <c r="H27" s="647">
        <f>H23+H24+H25</f>
        <v>3736000</v>
      </c>
      <c r="I27" s="623"/>
      <c r="J27" s="649" t="s">
        <v>162</v>
      </c>
      <c r="K27" s="650">
        <f>H29/H27</f>
        <v>0.88329764453961457</v>
      </c>
      <c r="L27" s="646"/>
    </row>
    <row r="28" spans="1:12" ht="30" customHeight="1">
      <c r="A28" s="644"/>
      <c r="B28" s="645"/>
      <c r="C28" s="625" t="s">
        <v>149</v>
      </c>
      <c r="D28" s="624"/>
      <c r="E28" s="625"/>
      <c r="F28" s="626"/>
      <c r="G28" s="627"/>
      <c r="H28" s="633">
        <v>-436000</v>
      </c>
      <c r="I28" s="623"/>
    </row>
    <row r="29" spans="1:12" ht="30" customHeight="1">
      <c r="A29" s="644"/>
      <c r="B29" s="645"/>
      <c r="C29" s="625" t="s">
        <v>150</v>
      </c>
      <c r="D29" s="623"/>
      <c r="E29" s="623"/>
      <c r="F29" s="623"/>
      <c r="G29" s="629"/>
      <c r="H29" s="647">
        <f>H27+H28</f>
        <v>3300000</v>
      </c>
      <c r="I29" s="623"/>
    </row>
  </sheetData>
  <sheetProtection algorithmName="SHA-512" hashValue="5bH4X+d3wwjnfAS4DQ5uaOpJ+6AiF9kxwoz9t7NogEbb+hAadDWHMJM9dllPcKkYeJUVne8YXYnTkeGLvFy2jA==" saltValue="WM0ZI7Tb2EJX2D4SVZM+fw==" spinCount="100000" sheet="1" objects="1" scenarios="1"/>
  <mergeCells count="33">
    <mergeCell ref="A12:B12"/>
    <mergeCell ref="H1:I1"/>
    <mergeCell ref="A2:I2"/>
    <mergeCell ref="H4:I4"/>
    <mergeCell ref="A6:B7"/>
    <mergeCell ref="C6:C7"/>
    <mergeCell ref="D6:D7"/>
    <mergeCell ref="E6:E7"/>
    <mergeCell ref="F6:F7"/>
    <mergeCell ref="G6:G7"/>
    <mergeCell ref="H6:H7"/>
    <mergeCell ref="I6:I7"/>
    <mergeCell ref="A8:B8"/>
    <mergeCell ref="A9:B9"/>
    <mergeCell ref="A10:B10"/>
    <mergeCell ref="A11:B11"/>
    <mergeCell ref="A13:B13"/>
    <mergeCell ref="A14:B14"/>
    <mergeCell ref="A22:B22"/>
    <mergeCell ref="A23:B23"/>
    <mergeCell ref="A20:B20"/>
    <mergeCell ref="A19:B19"/>
    <mergeCell ref="A29:B29"/>
    <mergeCell ref="A15:B15"/>
    <mergeCell ref="A16:B16"/>
    <mergeCell ref="A21:B21"/>
    <mergeCell ref="A17:B17"/>
    <mergeCell ref="A25:B25"/>
    <mergeCell ref="A26:B26"/>
    <mergeCell ref="A27:B27"/>
    <mergeCell ref="A18:B18"/>
    <mergeCell ref="A28:B28"/>
    <mergeCell ref="A24:B24"/>
  </mergeCells>
  <phoneticPr fontId="3"/>
  <printOptions horizontalCentered="1"/>
  <pageMargins left="0" right="0"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4043-3DE3-49A9-B684-5631E9015EBF}">
  <dimension ref="A1:K64"/>
  <sheetViews>
    <sheetView view="pageBreakPreview" zoomScale="85" zoomScaleNormal="100" zoomScaleSheetLayoutView="85" workbookViewId="0">
      <selection activeCell="H64" sqref="H64"/>
    </sheetView>
  </sheetViews>
  <sheetFormatPr defaultColWidth="8.796875" defaultRowHeight="18"/>
  <cols>
    <col min="1" max="2" width="3.796875" style="15" customWidth="1"/>
    <col min="3" max="4" width="20.09765625" style="15" customWidth="1"/>
    <col min="5" max="5" width="5.19921875" style="15" bestFit="1" customWidth="1"/>
    <col min="6" max="7" width="10.59765625" style="15" customWidth="1"/>
    <col min="8" max="8" width="16.19921875" style="15" customWidth="1"/>
    <col min="9" max="9" width="10.59765625" style="15" customWidth="1"/>
    <col min="10" max="256" width="8.796875" style="15"/>
    <col min="257" max="258" width="3.796875" style="15" customWidth="1"/>
    <col min="259" max="260" width="20.09765625" style="15" customWidth="1"/>
    <col min="261" max="261" width="5.19921875" style="15" bestFit="1" customWidth="1"/>
    <col min="262" max="263" width="10.59765625" style="15" customWidth="1"/>
    <col min="264" max="264" width="16.19921875" style="15" customWidth="1"/>
    <col min="265" max="265" width="10.59765625" style="15" customWidth="1"/>
    <col min="266" max="512" width="8.796875" style="15"/>
    <col min="513" max="514" width="3.796875" style="15" customWidth="1"/>
    <col min="515" max="516" width="20.09765625" style="15" customWidth="1"/>
    <col min="517" max="517" width="5.19921875" style="15" bestFit="1" customWidth="1"/>
    <col min="518" max="519" width="10.59765625" style="15" customWidth="1"/>
    <col min="520" max="520" width="16.19921875" style="15" customWidth="1"/>
    <col min="521" max="521" width="10.59765625" style="15" customWidth="1"/>
    <col min="522" max="768" width="8.796875" style="15"/>
    <col min="769" max="770" width="3.796875" style="15" customWidth="1"/>
    <col min="771" max="772" width="20.09765625" style="15" customWidth="1"/>
    <col min="773" max="773" width="5.19921875" style="15" bestFit="1" customWidth="1"/>
    <col min="774" max="775" width="10.59765625" style="15" customWidth="1"/>
    <col min="776" max="776" width="16.19921875" style="15" customWidth="1"/>
    <col min="777" max="777" width="10.59765625" style="15" customWidth="1"/>
    <col min="778" max="1024" width="8.796875" style="15"/>
    <col min="1025" max="1026" width="3.796875" style="15" customWidth="1"/>
    <col min="1027" max="1028" width="20.09765625" style="15" customWidth="1"/>
    <col min="1029" max="1029" width="5.19921875" style="15" bestFit="1" customWidth="1"/>
    <col min="1030" max="1031" width="10.59765625" style="15" customWidth="1"/>
    <col min="1032" max="1032" width="16.19921875" style="15" customWidth="1"/>
    <col min="1033" max="1033" width="10.59765625" style="15" customWidth="1"/>
    <col min="1034" max="1280" width="8.796875" style="15"/>
    <col min="1281" max="1282" width="3.796875" style="15" customWidth="1"/>
    <col min="1283" max="1284" width="20.09765625" style="15" customWidth="1"/>
    <col min="1285" max="1285" width="5.19921875" style="15" bestFit="1" customWidth="1"/>
    <col min="1286" max="1287" width="10.59765625" style="15" customWidth="1"/>
    <col min="1288" max="1288" width="16.19921875" style="15" customWidth="1"/>
    <col min="1289" max="1289" width="10.59765625" style="15" customWidth="1"/>
    <col min="1290" max="1536" width="8.796875" style="15"/>
    <col min="1537" max="1538" width="3.796875" style="15" customWidth="1"/>
    <col min="1539" max="1540" width="20.09765625" style="15" customWidth="1"/>
    <col min="1541" max="1541" width="5.19921875" style="15" bestFit="1" customWidth="1"/>
    <col min="1542" max="1543" width="10.59765625" style="15" customWidth="1"/>
    <col min="1544" max="1544" width="16.19921875" style="15" customWidth="1"/>
    <col min="1545" max="1545" width="10.59765625" style="15" customWidth="1"/>
    <col min="1546" max="1792" width="8.796875" style="15"/>
    <col min="1793" max="1794" width="3.796875" style="15" customWidth="1"/>
    <col min="1795" max="1796" width="20.09765625" style="15" customWidth="1"/>
    <col min="1797" max="1797" width="5.19921875" style="15" bestFit="1" customWidth="1"/>
    <col min="1798" max="1799" width="10.59765625" style="15" customWidth="1"/>
    <col min="1800" max="1800" width="16.19921875" style="15" customWidth="1"/>
    <col min="1801" max="1801" width="10.59765625" style="15" customWidth="1"/>
    <col min="1802" max="2048" width="8.796875" style="15"/>
    <col min="2049" max="2050" width="3.796875" style="15" customWidth="1"/>
    <col min="2051" max="2052" width="20.09765625" style="15" customWidth="1"/>
    <col min="2053" max="2053" width="5.19921875" style="15" bestFit="1" customWidth="1"/>
    <col min="2054" max="2055" width="10.59765625" style="15" customWidth="1"/>
    <col min="2056" max="2056" width="16.19921875" style="15" customWidth="1"/>
    <col min="2057" max="2057" width="10.59765625" style="15" customWidth="1"/>
    <col min="2058" max="2304" width="8.796875" style="15"/>
    <col min="2305" max="2306" width="3.796875" style="15" customWidth="1"/>
    <col min="2307" max="2308" width="20.09765625" style="15" customWidth="1"/>
    <col min="2309" max="2309" width="5.19921875" style="15" bestFit="1" customWidth="1"/>
    <col min="2310" max="2311" width="10.59765625" style="15" customWidth="1"/>
    <col min="2312" max="2312" width="16.19921875" style="15" customWidth="1"/>
    <col min="2313" max="2313" width="10.59765625" style="15" customWidth="1"/>
    <col min="2314" max="2560" width="8.796875" style="15"/>
    <col min="2561" max="2562" width="3.796875" style="15" customWidth="1"/>
    <col min="2563" max="2564" width="20.09765625" style="15" customWidth="1"/>
    <col min="2565" max="2565" width="5.19921875" style="15" bestFit="1" customWidth="1"/>
    <col min="2566" max="2567" width="10.59765625" style="15" customWidth="1"/>
    <col min="2568" max="2568" width="16.19921875" style="15" customWidth="1"/>
    <col min="2569" max="2569" width="10.59765625" style="15" customWidth="1"/>
    <col min="2570" max="2816" width="8.796875" style="15"/>
    <col min="2817" max="2818" width="3.796875" style="15" customWidth="1"/>
    <col min="2819" max="2820" width="20.09765625" style="15" customWidth="1"/>
    <col min="2821" max="2821" width="5.19921875" style="15" bestFit="1" customWidth="1"/>
    <col min="2822" max="2823" width="10.59765625" style="15" customWidth="1"/>
    <col min="2824" max="2824" width="16.19921875" style="15" customWidth="1"/>
    <col min="2825" max="2825" width="10.59765625" style="15" customWidth="1"/>
    <col min="2826" max="3072" width="8.796875" style="15"/>
    <col min="3073" max="3074" width="3.796875" style="15" customWidth="1"/>
    <col min="3075" max="3076" width="20.09765625" style="15" customWidth="1"/>
    <col min="3077" max="3077" width="5.19921875" style="15" bestFit="1" customWidth="1"/>
    <col min="3078" max="3079" width="10.59765625" style="15" customWidth="1"/>
    <col min="3080" max="3080" width="16.19921875" style="15" customWidth="1"/>
    <col min="3081" max="3081" width="10.59765625" style="15" customWidth="1"/>
    <col min="3082" max="3328" width="8.796875" style="15"/>
    <col min="3329" max="3330" width="3.796875" style="15" customWidth="1"/>
    <col min="3331" max="3332" width="20.09765625" style="15" customWidth="1"/>
    <col min="3333" max="3333" width="5.19921875" style="15" bestFit="1" customWidth="1"/>
    <col min="3334" max="3335" width="10.59765625" style="15" customWidth="1"/>
    <col min="3336" max="3336" width="16.19921875" style="15" customWidth="1"/>
    <col min="3337" max="3337" width="10.59765625" style="15" customWidth="1"/>
    <col min="3338" max="3584" width="8.796875" style="15"/>
    <col min="3585" max="3586" width="3.796875" style="15" customWidth="1"/>
    <col min="3587" max="3588" width="20.09765625" style="15" customWidth="1"/>
    <col min="3589" max="3589" width="5.19921875" style="15" bestFit="1" customWidth="1"/>
    <col min="3590" max="3591" width="10.59765625" style="15" customWidth="1"/>
    <col min="3592" max="3592" width="16.19921875" style="15" customWidth="1"/>
    <col min="3593" max="3593" width="10.59765625" style="15" customWidth="1"/>
    <col min="3594" max="3840" width="8.796875" style="15"/>
    <col min="3841" max="3842" width="3.796875" style="15" customWidth="1"/>
    <col min="3843" max="3844" width="20.09765625" style="15" customWidth="1"/>
    <col min="3845" max="3845" width="5.19921875" style="15" bestFit="1" customWidth="1"/>
    <col min="3846" max="3847" width="10.59765625" style="15" customWidth="1"/>
    <col min="3848" max="3848" width="16.19921875" style="15" customWidth="1"/>
    <col min="3849" max="3849" width="10.59765625" style="15" customWidth="1"/>
    <col min="3850" max="4096" width="8.796875" style="15"/>
    <col min="4097" max="4098" width="3.796875" style="15" customWidth="1"/>
    <col min="4099" max="4100" width="20.09765625" style="15" customWidth="1"/>
    <col min="4101" max="4101" width="5.19921875" style="15" bestFit="1" customWidth="1"/>
    <col min="4102" max="4103" width="10.59765625" style="15" customWidth="1"/>
    <col min="4104" max="4104" width="16.19921875" style="15" customWidth="1"/>
    <col min="4105" max="4105" width="10.59765625" style="15" customWidth="1"/>
    <col min="4106" max="4352" width="8.796875" style="15"/>
    <col min="4353" max="4354" width="3.796875" style="15" customWidth="1"/>
    <col min="4355" max="4356" width="20.09765625" style="15" customWidth="1"/>
    <col min="4357" max="4357" width="5.19921875" style="15" bestFit="1" customWidth="1"/>
    <col min="4358" max="4359" width="10.59765625" style="15" customWidth="1"/>
    <col min="4360" max="4360" width="16.19921875" style="15" customWidth="1"/>
    <col min="4361" max="4361" width="10.59765625" style="15" customWidth="1"/>
    <col min="4362" max="4608" width="8.796875" style="15"/>
    <col min="4609" max="4610" width="3.796875" style="15" customWidth="1"/>
    <col min="4611" max="4612" width="20.09765625" style="15" customWidth="1"/>
    <col min="4613" max="4613" width="5.19921875" style="15" bestFit="1" customWidth="1"/>
    <col min="4614" max="4615" width="10.59765625" style="15" customWidth="1"/>
    <col min="4616" max="4616" width="16.19921875" style="15" customWidth="1"/>
    <col min="4617" max="4617" width="10.59765625" style="15" customWidth="1"/>
    <col min="4618" max="4864" width="8.796875" style="15"/>
    <col min="4865" max="4866" width="3.796875" style="15" customWidth="1"/>
    <col min="4867" max="4868" width="20.09765625" style="15" customWidth="1"/>
    <col min="4869" max="4869" width="5.19921875" style="15" bestFit="1" customWidth="1"/>
    <col min="4870" max="4871" width="10.59765625" style="15" customWidth="1"/>
    <col min="4872" max="4872" width="16.19921875" style="15" customWidth="1"/>
    <col min="4873" max="4873" width="10.59765625" style="15" customWidth="1"/>
    <col min="4874" max="5120" width="8.796875" style="15"/>
    <col min="5121" max="5122" width="3.796875" style="15" customWidth="1"/>
    <col min="5123" max="5124" width="20.09765625" style="15" customWidth="1"/>
    <col min="5125" max="5125" width="5.19921875" style="15" bestFit="1" customWidth="1"/>
    <col min="5126" max="5127" width="10.59765625" style="15" customWidth="1"/>
    <col min="5128" max="5128" width="16.19921875" style="15" customWidth="1"/>
    <col min="5129" max="5129" width="10.59765625" style="15" customWidth="1"/>
    <col min="5130" max="5376" width="8.796875" style="15"/>
    <col min="5377" max="5378" width="3.796875" style="15" customWidth="1"/>
    <col min="5379" max="5380" width="20.09765625" style="15" customWidth="1"/>
    <col min="5381" max="5381" width="5.19921875" style="15" bestFit="1" customWidth="1"/>
    <col min="5382" max="5383" width="10.59765625" style="15" customWidth="1"/>
    <col min="5384" max="5384" width="16.19921875" style="15" customWidth="1"/>
    <col min="5385" max="5385" width="10.59765625" style="15" customWidth="1"/>
    <col min="5386" max="5632" width="8.796875" style="15"/>
    <col min="5633" max="5634" width="3.796875" style="15" customWidth="1"/>
    <col min="5635" max="5636" width="20.09765625" style="15" customWidth="1"/>
    <col min="5637" max="5637" width="5.19921875" style="15" bestFit="1" customWidth="1"/>
    <col min="5638" max="5639" width="10.59765625" style="15" customWidth="1"/>
    <col min="5640" max="5640" width="16.19921875" style="15" customWidth="1"/>
    <col min="5641" max="5641" width="10.59765625" style="15" customWidth="1"/>
    <col min="5642" max="5888" width="8.796875" style="15"/>
    <col min="5889" max="5890" width="3.796875" style="15" customWidth="1"/>
    <col min="5891" max="5892" width="20.09765625" style="15" customWidth="1"/>
    <col min="5893" max="5893" width="5.19921875" style="15" bestFit="1" customWidth="1"/>
    <col min="5894" max="5895" width="10.59765625" style="15" customWidth="1"/>
    <col min="5896" max="5896" width="16.19921875" style="15" customWidth="1"/>
    <col min="5897" max="5897" width="10.59765625" style="15" customWidth="1"/>
    <col min="5898" max="6144" width="8.796875" style="15"/>
    <col min="6145" max="6146" width="3.796875" style="15" customWidth="1"/>
    <col min="6147" max="6148" width="20.09765625" style="15" customWidth="1"/>
    <col min="6149" max="6149" width="5.19921875" style="15" bestFit="1" customWidth="1"/>
    <col min="6150" max="6151" width="10.59765625" style="15" customWidth="1"/>
    <col min="6152" max="6152" width="16.19921875" style="15" customWidth="1"/>
    <col min="6153" max="6153" width="10.59765625" style="15" customWidth="1"/>
    <col min="6154" max="6400" width="8.796875" style="15"/>
    <col min="6401" max="6402" width="3.796875" style="15" customWidth="1"/>
    <col min="6403" max="6404" width="20.09765625" style="15" customWidth="1"/>
    <col min="6405" max="6405" width="5.19921875" style="15" bestFit="1" customWidth="1"/>
    <col min="6406" max="6407" width="10.59765625" style="15" customWidth="1"/>
    <col min="6408" max="6408" width="16.19921875" style="15" customWidth="1"/>
    <col min="6409" max="6409" width="10.59765625" style="15" customWidth="1"/>
    <col min="6410" max="6656" width="8.796875" style="15"/>
    <col min="6657" max="6658" width="3.796875" style="15" customWidth="1"/>
    <col min="6659" max="6660" width="20.09765625" style="15" customWidth="1"/>
    <col min="6661" max="6661" width="5.19921875" style="15" bestFit="1" customWidth="1"/>
    <col min="6662" max="6663" width="10.59765625" style="15" customWidth="1"/>
    <col min="6664" max="6664" width="16.19921875" style="15" customWidth="1"/>
    <col min="6665" max="6665" width="10.59765625" style="15" customWidth="1"/>
    <col min="6666" max="6912" width="8.796875" style="15"/>
    <col min="6913" max="6914" width="3.796875" style="15" customWidth="1"/>
    <col min="6915" max="6916" width="20.09765625" style="15" customWidth="1"/>
    <col min="6917" max="6917" width="5.19921875" style="15" bestFit="1" customWidth="1"/>
    <col min="6918" max="6919" width="10.59765625" style="15" customWidth="1"/>
    <col min="6920" max="6920" width="16.19921875" style="15" customWidth="1"/>
    <col min="6921" max="6921" width="10.59765625" style="15" customWidth="1"/>
    <col min="6922" max="7168" width="8.796875" style="15"/>
    <col min="7169" max="7170" width="3.796875" style="15" customWidth="1"/>
    <col min="7171" max="7172" width="20.09765625" style="15" customWidth="1"/>
    <col min="7173" max="7173" width="5.19921875" style="15" bestFit="1" customWidth="1"/>
    <col min="7174" max="7175" width="10.59765625" style="15" customWidth="1"/>
    <col min="7176" max="7176" width="16.19921875" style="15" customWidth="1"/>
    <col min="7177" max="7177" width="10.59765625" style="15" customWidth="1"/>
    <col min="7178" max="7424" width="8.796875" style="15"/>
    <col min="7425" max="7426" width="3.796875" style="15" customWidth="1"/>
    <col min="7427" max="7428" width="20.09765625" style="15" customWidth="1"/>
    <col min="7429" max="7429" width="5.19921875" style="15" bestFit="1" customWidth="1"/>
    <col min="7430" max="7431" width="10.59765625" style="15" customWidth="1"/>
    <col min="7432" max="7432" width="16.19921875" style="15" customWidth="1"/>
    <col min="7433" max="7433" width="10.59765625" style="15" customWidth="1"/>
    <col min="7434" max="7680" width="8.796875" style="15"/>
    <col min="7681" max="7682" width="3.796875" style="15" customWidth="1"/>
    <col min="7683" max="7684" width="20.09765625" style="15" customWidth="1"/>
    <col min="7685" max="7685" width="5.19921875" style="15" bestFit="1" customWidth="1"/>
    <col min="7686" max="7687" width="10.59765625" style="15" customWidth="1"/>
    <col min="7688" max="7688" width="16.19921875" style="15" customWidth="1"/>
    <col min="7689" max="7689" width="10.59765625" style="15" customWidth="1"/>
    <col min="7690" max="7936" width="8.796875" style="15"/>
    <col min="7937" max="7938" width="3.796875" style="15" customWidth="1"/>
    <col min="7939" max="7940" width="20.09765625" style="15" customWidth="1"/>
    <col min="7941" max="7941" width="5.19921875" style="15" bestFit="1" customWidth="1"/>
    <col min="7942" max="7943" width="10.59765625" style="15" customWidth="1"/>
    <col min="7944" max="7944" width="16.19921875" style="15" customWidth="1"/>
    <col min="7945" max="7945" width="10.59765625" style="15" customWidth="1"/>
    <col min="7946" max="8192" width="8.796875" style="15"/>
    <col min="8193" max="8194" width="3.796875" style="15" customWidth="1"/>
    <col min="8195" max="8196" width="20.09765625" style="15" customWidth="1"/>
    <col min="8197" max="8197" width="5.19921875" style="15" bestFit="1" customWidth="1"/>
    <col min="8198" max="8199" width="10.59765625" style="15" customWidth="1"/>
    <col min="8200" max="8200" width="16.19921875" style="15" customWidth="1"/>
    <col min="8201" max="8201" width="10.59765625" style="15" customWidth="1"/>
    <col min="8202" max="8448" width="8.796875" style="15"/>
    <col min="8449" max="8450" width="3.796875" style="15" customWidth="1"/>
    <col min="8451" max="8452" width="20.09765625" style="15" customWidth="1"/>
    <col min="8453" max="8453" width="5.19921875" style="15" bestFit="1" customWidth="1"/>
    <col min="8454" max="8455" width="10.59765625" style="15" customWidth="1"/>
    <col min="8456" max="8456" width="16.19921875" style="15" customWidth="1"/>
    <col min="8457" max="8457" width="10.59765625" style="15" customWidth="1"/>
    <col min="8458" max="8704" width="8.796875" style="15"/>
    <col min="8705" max="8706" width="3.796875" style="15" customWidth="1"/>
    <col min="8707" max="8708" width="20.09765625" style="15" customWidth="1"/>
    <col min="8709" max="8709" width="5.19921875" style="15" bestFit="1" customWidth="1"/>
    <col min="8710" max="8711" width="10.59765625" style="15" customWidth="1"/>
    <col min="8712" max="8712" width="16.19921875" style="15" customWidth="1"/>
    <col min="8713" max="8713" width="10.59765625" style="15" customWidth="1"/>
    <col min="8714" max="8960" width="8.796875" style="15"/>
    <col min="8961" max="8962" width="3.796875" style="15" customWidth="1"/>
    <col min="8963" max="8964" width="20.09765625" style="15" customWidth="1"/>
    <col min="8965" max="8965" width="5.19921875" style="15" bestFit="1" customWidth="1"/>
    <col min="8966" max="8967" width="10.59765625" style="15" customWidth="1"/>
    <col min="8968" max="8968" width="16.19921875" style="15" customWidth="1"/>
    <col min="8969" max="8969" width="10.59765625" style="15" customWidth="1"/>
    <col min="8970" max="9216" width="8.796875" style="15"/>
    <col min="9217" max="9218" width="3.796875" style="15" customWidth="1"/>
    <col min="9219" max="9220" width="20.09765625" style="15" customWidth="1"/>
    <col min="9221" max="9221" width="5.19921875" style="15" bestFit="1" customWidth="1"/>
    <col min="9222" max="9223" width="10.59765625" style="15" customWidth="1"/>
    <col min="9224" max="9224" width="16.19921875" style="15" customWidth="1"/>
    <col min="9225" max="9225" width="10.59765625" style="15" customWidth="1"/>
    <col min="9226" max="9472" width="8.796875" style="15"/>
    <col min="9473" max="9474" width="3.796875" style="15" customWidth="1"/>
    <col min="9475" max="9476" width="20.09765625" style="15" customWidth="1"/>
    <col min="9477" max="9477" width="5.19921875" style="15" bestFit="1" customWidth="1"/>
    <col min="9478" max="9479" width="10.59765625" style="15" customWidth="1"/>
    <col min="9480" max="9480" width="16.19921875" style="15" customWidth="1"/>
    <col min="9481" max="9481" width="10.59765625" style="15" customWidth="1"/>
    <col min="9482" max="9728" width="8.796875" style="15"/>
    <col min="9729" max="9730" width="3.796875" style="15" customWidth="1"/>
    <col min="9731" max="9732" width="20.09765625" style="15" customWidth="1"/>
    <col min="9733" max="9733" width="5.19921875" style="15" bestFit="1" customWidth="1"/>
    <col min="9734" max="9735" width="10.59765625" style="15" customWidth="1"/>
    <col min="9736" max="9736" width="16.19921875" style="15" customWidth="1"/>
    <col min="9737" max="9737" width="10.59765625" style="15" customWidth="1"/>
    <col min="9738" max="9984" width="8.796875" style="15"/>
    <col min="9985" max="9986" width="3.796875" style="15" customWidth="1"/>
    <col min="9987" max="9988" width="20.09765625" style="15" customWidth="1"/>
    <col min="9989" max="9989" width="5.19921875" style="15" bestFit="1" customWidth="1"/>
    <col min="9990" max="9991" width="10.59765625" style="15" customWidth="1"/>
    <col min="9992" max="9992" width="16.19921875" style="15" customWidth="1"/>
    <col min="9993" max="9993" width="10.59765625" style="15" customWidth="1"/>
    <col min="9994" max="10240" width="8.796875" style="15"/>
    <col min="10241" max="10242" width="3.796875" style="15" customWidth="1"/>
    <col min="10243" max="10244" width="20.09765625" style="15" customWidth="1"/>
    <col min="10245" max="10245" width="5.19921875" style="15" bestFit="1" customWidth="1"/>
    <col min="10246" max="10247" width="10.59765625" style="15" customWidth="1"/>
    <col min="10248" max="10248" width="16.19921875" style="15" customWidth="1"/>
    <col min="10249" max="10249" width="10.59765625" style="15" customWidth="1"/>
    <col min="10250" max="10496" width="8.796875" style="15"/>
    <col min="10497" max="10498" width="3.796875" style="15" customWidth="1"/>
    <col min="10499" max="10500" width="20.09765625" style="15" customWidth="1"/>
    <col min="10501" max="10501" width="5.19921875" style="15" bestFit="1" customWidth="1"/>
    <col min="10502" max="10503" width="10.59765625" style="15" customWidth="1"/>
    <col min="10504" max="10504" width="16.19921875" style="15" customWidth="1"/>
    <col min="10505" max="10505" width="10.59765625" style="15" customWidth="1"/>
    <col min="10506" max="10752" width="8.796875" style="15"/>
    <col min="10753" max="10754" width="3.796875" style="15" customWidth="1"/>
    <col min="10755" max="10756" width="20.09765625" style="15" customWidth="1"/>
    <col min="10757" max="10757" width="5.19921875" style="15" bestFit="1" customWidth="1"/>
    <col min="10758" max="10759" width="10.59765625" style="15" customWidth="1"/>
    <col min="10760" max="10760" width="16.19921875" style="15" customWidth="1"/>
    <col min="10761" max="10761" width="10.59765625" style="15" customWidth="1"/>
    <col min="10762" max="11008" width="8.796875" style="15"/>
    <col min="11009" max="11010" width="3.796875" style="15" customWidth="1"/>
    <col min="11011" max="11012" width="20.09765625" style="15" customWidth="1"/>
    <col min="11013" max="11013" width="5.19921875" style="15" bestFit="1" customWidth="1"/>
    <col min="11014" max="11015" width="10.59765625" style="15" customWidth="1"/>
    <col min="11016" max="11016" width="16.19921875" style="15" customWidth="1"/>
    <col min="11017" max="11017" width="10.59765625" style="15" customWidth="1"/>
    <col min="11018" max="11264" width="8.796875" style="15"/>
    <col min="11265" max="11266" width="3.796875" style="15" customWidth="1"/>
    <col min="11267" max="11268" width="20.09765625" style="15" customWidth="1"/>
    <col min="11269" max="11269" width="5.19921875" style="15" bestFit="1" customWidth="1"/>
    <col min="11270" max="11271" width="10.59765625" style="15" customWidth="1"/>
    <col min="11272" max="11272" width="16.19921875" style="15" customWidth="1"/>
    <col min="11273" max="11273" width="10.59765625" style="15" customWidth="1"/>
    <col min="11274" max="11520" width="8.796875" style="15"/>
    <col min="11521" max="11522" width="3.796875" style="15" customWidth="1"/>
    <col min="11523" max="11524" width="20.09765625" style="15" customWidth="1"/>
    <col min="11525" max="11525" width="5.19921875" style="15" bestFit="1" customWidth="1"/>
    <col min="11526" max="11527" width="10.59765625" style="15" customWidth="1"/>
    <col min="11528" max="11528" width="16.19921875" style="15" customWidth="1"/>
    <col min="11529" max="11529" width="10.59765625" style="15" customWidth="1"/>
    <col min="11530" max="11776" width="8.796875" style="15"/>
    <col min="11777" max="11778" width="3.796875" style="15" customWidth="1"/>
    <col min="11779" max="11780" width="20.09765625" style="15" customWidth="1"/>
    <col min="11781" max="11781" width="5.19921875" style="15" bestFit="1" customWidth="1"/>
    <col min="11782" max="11783" width="10.59765625" style="15" customWidth="1"/>
    <col min="11784" max="11784" width="16.19921875" style="15" customWidth="1"/>
    <col min="11785" max="11785" width="10.59765625" style="15" customWidth="1"/>
    <col min="11786" max="12032" width="8.796875" style="15"/>
    <col min="12033" max="12034" width="3.796875" style="15" customWidth="1"/>
    <col min="12035" max="12036" width="20.09765625" style="15" customWidth="1"/>
    <col min="12037" max="12037" width="5.19921875" style="15" bestFit="1" customWidth="1"/>
    <col min="12038" max="12039" width="10.59765625" style="15" customWidth="1"/>
    <col min="12040" max="12040" width="16.19921875" style="15" customWidth="1"/>
    <col min="12041" max="12041" width="10.59765625" style="15" customWidth="1"/>
    <col min="12042" max="12288" width="8.796875" style="15"/>
    <col min="12289" max="12290" width="3.796875" style="15" customWidth="1"/>
    <col min="12291" max="12292" width="20.09765625" style="15" customWidth="1"/>
    <col min="12293" max="12293" width="5.19921875" style="15" bestFit="1" customWidth="1"/>
    <col min="12294" max="12295" width="10.59765625" style="15" customWidth="1"/>
    <col min="12296" max="12296" width="16.19921875" style="15" customWidth="1"/>
    <col min="12297" max="12297" width="10.59765625" style="15" customWidth="1"/>
    <col min="12298" max="12544" width="8.796875" style="15"/>
    <col min="12545" max="12546" width="3.796875" style="15" customWidth="1"/>
    <col min="12547" max="12548" width="20.09765625" style="15" customWidth="1"/>
    <col min="12549" max="12549" width="5.19921875" style="15" bestFit="1" customWidth="1"/>
    <col min="12550" max="12551" width="10.59765625" style="15" customWidth="1"/>
    <col min="12552" max="12552" width="16.19921875" style="15" customWidth="1"/>
    <col min="12553" max="12553" width="10.59765625" style="15" customWidth="1"/>
    <col min="12554" max="12800" width="8.796875" style="15"/>
    <col min="12801" max="12802" width="3.796875" style="15" customWidth="1"/>
    <col min="12803" max="12804" width="20.09765625" style="15" customWidth="1"/>
    <col min="12805" max="12805" width="5.19921875" style="15" bestFit="1" customWidth="1"/>
    <col min="12806" max="12807" width="10.59765625" style="15" customWidth="1"/>
    <col min="12808" max="12808" width="16.19921875" style="15" customWidth="1"/>
    <col min="12809" max="12809" width="10.59765625" style="15" customWidth="1"/>
    <col min="12810" max="13056" width="8.796875" style="15"/>
    <col min="13057" max="13058" width="3.796875" style="15" customWidth="1"/>
    <col min="13059" max="13060" width="20.09765625" style="15" customWidth="1"/>
    <col min="13061" max="13061" width="5.19921875" style="15" bestFit="1" customWidth="1"/>
    <col min="13062" max="13063" width="10.59765625" style="15" customWidth="1"/>
    <col min="13064" max="13064" width="16.19921875" style="15" customWidth="1"/>
    <col min="13065" max="13065" width="10.59765625" style="15" customWidth="1"/>
    <col min="13066" max="13312" width="8.796875" style="15"/>
    <col min="13313" max="13314" width="3.796875" style="15" customWidth="1"/>
    <col min="13315" max="13316" width="20.09765625" style="15" customWidth="1"/>
    <col min="13317" max="13317" width="5.19921875" style="15" bestFit="1" customWidth="1"/>
    <col min="13318" max="13319" width="10.59765625" style="15" customWidth="1"/>
    <col min="13320" max="13320" width="16.19921875" style="15" customWidth="1"/>
    <col min="13321" max="13321" width="10.59765625" style="15" customWidth="1"/>
    <col min="13322" max="13568" width="8.796875" style="15"/>
    <col min="13569" max="13570" width="3.796875" style="15" customWidth="1"/>
    <col min="13571" max="13572" width="20.09765625" style="15" customWidth="1"/>
    <col min="13573" max="13573" width="5.19921875" style="15" bestFit="1" customWidth="1"/>
    <col min="13574" max="13575" width="10.59765625" style="15" customWidth="1"/>
    <col min="13576" max="13576" width="16.19921875" style="15" customWidth="1"/>
    <col min="13577" max="13577" width="10.59765625" style="15" customWidth="1"/>
    <col min="13578" max="13824" width="8.796875" style="15"/>
    <col min="13825" max="13826" width="3.796875" style="15" customWidth="1"/>
    <col min="13827" max="13828" width="20.09765625" style="15" customWidth="1"/>
    <col min="13829" max="13829" width="5.19921875" style="15" bestFit="1" customWidth="1"/>
    <col min="13830" max="13831" width="10.59765625" style="15" customWidth="1"/>
    <col min="13832" max="13832" width="16.19921875" style="15" customWidth="1"/>
    <col min="13833" max="13833" width="10.59765625" style="15" customWidth="1"/>
    <col min="13834" max="14080" width="8.796875" style="15"/>
    <col min="14081" max="14082" width="3.796875" style="15" customWidth="1"/>
    <col min="14083" max="14084" width="20.09765625" style="15" customWidth="1"/>
    <col min="14085" max="14085" width="5.19921875" style="15" bestFit="1" customWidth="1"/>
    <col min="14086" max="14087" width="10.59765625" style="15" customWidth="1"/>
    <col min="14088" max="14088" width="16.19921875" style="15" customWidth="1"/>
    <col min="14089" max="14089" width="10.59765625" style="15" customWidth="1"/>
    <col min="14090" max="14336" width="8.796875" style="15"/>
    <col min="14337" max="14338" width="3.796875" style="15" customWidth="1"/>
    <col min="14339" max="14340" width="20.09765625" style="15" customWidth="1"/>
    <col min="14341" max="14341" width="5.19921875" style="15" bestFit="1" customWidth="1"/>
    <col min="14342" max="14343" width="10.59765625" style="15" customWidth="1"/>
    <col min="14344" max="14344" width="16.19921875" style="15" customWidth="1"/>
    <col min="14345" max="14345" width="10.59765625" style="15" customWidth="1"/>
    <col min="14346" max="14592" width="8.796875" style="15"/>
    <col min="14593" max="14594" width="3.796875" style="15" customWidth="1"/>
    <col min="14595" max="14596" width="20.09765625" style="15" customWidth="1"/>
    <col min="14597" max="14597" width="5.19921875" style="15" bestFit="1" customWidth="1"/>
    <col min="14598" max="14599" width="10.59765625" style="15" customWidth="1"/>
    <col min="14600" max="14600" width="16.19921875" style="15" customWidth="1"/>
    <col min="14601" max="14601" width="10.59765625" style="15" customWidth="1"/>
    <col min="14602" max="14848" width="8.796875" style="15"/>
    <col min="14849" max="14850" width="3.796875" style="15" customWidth="1"/>
    <col min="14851" max="14852" width="20.09765625" style="15" customWidth="1"/>
    <col min="14853" max="14853" width="5.19921875" style="15" bestFit="1" customWidth="1"/>
    <col min="14854" max="14855" width="10.59765625" style="15" customWidth="1"/>
    <col min="14856" max="14856" width="16.19921875" style="15" customWidth="1"/>
    <col min="14857" max="14857" width="10.59765625" style="15" customWidth="1"/>
    <col min="14858" max="15104" width="8.796875" style="15"/>
    <col min="15105" max="15106" width="3.796875" style="15" customWidth="1"/>
    <col min="15107" max="15108" width="20.09765625" style="15" customWidth="1"/>
    <col min="15109" max="15109" width="5.19921875" style="15" bestFit="1" customWidth="1"/>
    <col min="15110" max="15111" width="10.59765625" style="15" customWidth="1"/>
    <col min="15112" max="15112" width="16.19921875" style="15" customWidth="1"/>
    <col min="15113" max="15113" width="10.59765625" style="15" customWidth="1"/>
    <col min="15114" max="15360" width="8.796875" style="15"/>
    <col min="15361" max="15362" width="3.796875" style="15" customWidth="1"/>
    <col min="15363" max="15364" width="20.09765625" style="15" customWidth="1"/>
    <col min="15365" max="15365" width="5.19921875" style="15" bestFit="1" customWidth="1"/>
    <col min="15366" max="15367" width="10.59765625" style="15" customWidth="1"/>
    <col min="15368" max="15368" width="16.19921875" style="15" customWidth="1"/>
    <col min="15369" max="15369" width="10.59765625" style="15" customWidth="1"/>
    <col min="15370" max="15616" width="8.796875" style="15"/>
    <col min="15617" max="15618" width="3.796875" style="15" customWidth="1"/>
    <col min="15619" max="15620" width="20.09765625" style="15" customWidth="1"/>
    <col min="15621" max="15621" width="5.19921875" style="15" bestFit="1" customWidth="1"/>
    <col min="15622" max="15623" width="10.59765625" style="15" customWidth="1"/>
    <col min="15624" max="15624" width="16.19921875" style="15" customWidth="1"/>
    <col min="15625" max="15625" width="10.59765625" style="15" customWidth="1"/>
    <col min="15626" max="15872" width="8.796875" style="15"/>
    <col min="15873" max="15874" width="3.796875" style="15" customWidth="1"/>
    <col min="15875" max="15876" width="20.09765625" style="15" customWidth="1"/>
    <col min="15877" max="15877" width="5.19921875" style="15" bestFit="1" customWidth="1"/>
    <col min="15878" max="15879" width="10.59765625" style="15" customWidth="1"/>
    <col min="15880" max="15880" width="16.19921875" style="15" customWidth="1"/>
    <col min="15881" max="15881" width="10.59765625" style="15" customWidth="1"/>
    <col min="15882" max="16128" width="8.796875" style="15"/>
    <col min="16129" max="16130" width="3.796875" style="15" customWidth="1"/>
    <col min="16131" max="16132" width="20.09765625" style="15" customWidth="1"/>
    <col min="16133" max="16133" width="5.19921875" style="15" bestFit="1" customWidth="1"/>
    <col min="16134" max="16135" width="10.59765625" style="15" customWidth="1"/>
    <col min="16136" max="16136" width="16.19921875" style="15" customWidth="1"/>
    <col min="16137" max="16137" width="10.59765625" style="15" customWidth="1"/>
    <col min="16138" max="16384" width="8.796875" style="15"/>
  </cols>
  <sheetData>
    <row r="1" spans="1:9" ht="26.25" customHeight="1">
      <c r="A1" s="100">
        <v>45250</v>
      </c>
      <c r="B1" s="100"/>
      <c r="C1" s="100"/>
      <c r="H1" s="43"/>
      <c r="I1" s="43" t="s">
        <v>165</v>
      </c>
    </row>
    <row r="2" spans="1:9" ht="37.5" customHeight="1">
      <c r="A2" s="101" t="s">
        <v>151</v>
      </c>
      <c r="B2" s="101"/>
      <c r="C2" s="101"/>
      <c r="D2" s="101"/>
      <c r="E2" s="101"/>
      <c r="F2" s="101"/>
      <c r="G2" s="101"/>
      <c r="H2" s="101"/>
      <c r="I2" s="101"/>
    </row>
    <row r="3" spans="1:9" ht="25.5" customHeight="1">
      <c r="A3" s="16"/>
      <c r="B3" s="16"/>
      <c r="C3" s="16"/>
      <c r="D3" s="16"/>
      <c r="E3" s="16"/>
      <c r="F3" s="16"/>
      <c r="G3" s="16"/>
      <c r="H3" s="16"/>
      <c r="I3" s="16"/>
    </row>
    <row r="4" spans="1:9" ht="19.2">
      <c r="A4" s="16"/>
      <c r="B4" s="16"/>
      <c r="C4" s="16"/>
      <c r="D4" s="16"/>
      <c r="E4" s="16"/>
      <c r="F4" s="16"/>
      <c r="G4" s="17" t="s">
        <v>135</v>
      </c>
      <c r="H4" s="102" t="str">
        <f>①見積書!G3</f>
        <v>名鉄六合㈱本社ビル新築工事</v>
      </c>
      <c r="I4" s="102"/>
    </row>
    <row r="6" spans="1:9">
      <c r="A6" s="103" t="s">
        <v>126</v>
      </c>
      <c r="B6" s="104"/>
      <c r="C6" s="107" t="s">
        <v>136</v>
      </c>
      <c r="D6" s="107" t="s">
        <v>137</v>
      </c>
      <c r="E6" s="107" t="s">
        <v>109</v>
      </c>
      <c r="F6" s="107" t="s">
        <v>110</v>
      </c>
      <c r="G6" s="107" t="s">
        <v>111</v>
      </c>
      <c r="H6" s="107" t="s">
        <v>112</v>
      </c>
      <c r="I6" s="107" t="s">
        <v>114</v>
      </c>
    </row>
    <row r="7" spans="1:9">
      <c r="A7" s="105"/>
      <c r="B7" s="106"/>
      <c r="C7" s="107"/>
      <c r="D7" s="107"/>
      <c r="E7" s="107"/>
      <c r="F7" s="107"/>
      <c r="G7" s="107"/>
      <c r="H7" s="107"/>
      <c r="I7" s="107"/>
    </row>
    <row r="8" spans="1:9" ht="30" customHeight="1">
      <c r="A8" s="98"/>
      <c r="B8" s="99"/>
      <c r="C8" s="20" t="s">
        <v>153</v>
      </c>
      <c r="D8" s="19"/>
      <c r="E8" s="19"/>
      <c r="F8" s="19"/>
      <c r="G8" s="19"/>
      <c r="H8" s="19"/>
      <c r="I8" s="19"/>
    </row>
    <row r="9" spans="1:9" ht="30" customHeight="1">
      <c r="A9" s="98"/>
      <c r="B9" s="99"/>
      <c r="C9" s="20" t="s">
        <v>168</v>
      </c>
      <c r="D9" s="21" t="s">
        <v>169</v>
      </c>
      <c r="E9" s="18" t="s">
        <v>194</v>
      </c>
      <c r="F9" s="44">
        <v>1</v>
      </c>
      <c r="G9" s="19">
        <v>100</v>
      </c>
      <c r="H9" s="25">
        <f>F9*G9</f>
        <v>100</v>
      </c>
      <c r="I9" s="19"/>
    </row>
    <row r="10" spans="1:9" ht="30" customHeight="1">
      <c r="A10" s="98"/>
      <c r="B10" s="99"/>
      <c r="C10" s="20" t="s">
        <v>170</v>
      </c>
      <c r="D10" s="20" t="s">
        <v>171</v>
      </c>
      <c r="E10" s="22" t="s">
        <v>194</v>
      </c>
      <c r="F10" s="45">
        <v>2</v>
      </c>
      <c r="G10" s="24">
        <v>200</v>
      </c>
      <c r="H10" s="25">
        <f>F10*G10</f>
        <v>400</v>
      </c>
      <c r="I10" s="19"/>
    </row>
    <row r="11" spans="1:9" ht="30" customHeight="1">
      <c r="A11" s="98"/>
      <c r="B11" s="99"/>
      <c r="C11" s="20" t="s">
        <v>172</v>
      </c>
      <c r="D11" s="20" t="s">
        <v>173</v>
      </c>
      <c r="E11" s="22" t="s">
        <v>194</v>
      </c>
      <c r="F11" s="45">
        <v>3</v>
      </c>
      <c r="G11" s="24">
        <v>300</v>
      </c>
      <c r="H11" s="25">
        <f t="shared" ref="H11:H29" si="0">F11*G11</f>
        <v>900</v>
      </c>
      <c r="I11" s="19"/>
    </row>
    <row r="12" spans="1:9" ht="30" customHeight="1">
      <c r="A12" s="98"/>
      <c r="B12" s="99"/>
      <c r="C12" s="20" t="s">
        <v>174</v>
      </c>
      <c r="D12" s="20" t="s">
        <v>175</v>
      </c>
      <c r="E12" s="22" t="s">
        <v>194</v>
      </c>
      <c r="F12" s="45">
        <v>4</v>
      </c>
      <c r="G12" s="24">
        <v>400</v>
      </c>
      <c r="H12" s="25">
        <f t="shared" si="0"/>
        <v>1600</v>
      </c>
      <c r="I12" s="19"/>
    </row>
    <row r="13" spans="1:9" ht="30" customHeight="1">
      <c r="A13" s="98"/>
      <c r="B13" s="99"/>
      <c r="C13" s="20" t="s">
        <v>176</v>
      </c>
      <c r="D13" s="20" t="s">
        <v>177</v>
      </c>
      <c r="E13" s="22" t="s">
        <v>194</v>
      </c>
      <c r="F13" s="45">
        <v>5</v>
      </c>
      <c r="G13" s="24">
        <v>500</v>
      </c>
      <c r="H13" s="25">
        <f t="shared" si="0"/>
        <v>2500</v>
      </c>
      <c r="I13" s="19"/>
    </row>
    <row r="14" spans="1:9" ht="30" customHeight="1">
      <c r="A14" s="98"/>
      <c r="B14" s="99"/>
      <c r="C14" s="31" t="s">
        <v>178</v>
      </c>
      <c r="D14" s="26" t="s">
        <v>179</v>
      </c>
      <c r="E14" s="27" t="s">
        <v>194</v>
      </c>
      <c r="F14" s="46">
        <v>6</v>
      </c>
      <c r="G14" s="29">
        <v>600</v>
      </c>
      <c r="H14" s="25">
        <f t="shared" si="0"/>
        <v>3600</v>
      </c>
      <c r="I14" s="19"/>
    </row>
    <row r="15" spans="1:9" ht="30" customHeight="1">
      <c r="A15" s="98"/>
      <c r="B15" s="99"/>
      <c r="C15" s="20" t="s">
        <v>180</v>
      </c>
      <c r="D15" s="26" t="s">
        <v>181</v>
      </c>
      <c r="E15" s="27" t="s">
        <v>194</v>
      </c>
      <c r="F15" s="46">
        <v>7</v>
      </c>
      <c r="G15" s="29">
        <v>700</v>
      </c>
      <c r="H15" s="25">
        <f t="shared" si="0"/>
        <v>4900</v>
      </c>
      <c r="I15" s="19"/>
    </row>
    <row r="16" spans="1:9" ht="30" customHeight="1">
      <c r="A16" s="98"/>
      <c r="B16" s="99"/>
      <c r="C16" s="20" t="s">
        <v>182</v>
      </c>
      <c r="D16" s="20" t="s">
        <v>183</v>
      </c>
      <c r="E16" s="22" t="s">
        <v>194</v>
      </c>
      <c r="F16" s="45">
        <v>8</v>
      </c>
      <c r="G16" s="24">
        <v>800</v>
      </c>
      <c r="H16" s="25">
        <f t="shared" si="0"/>
        <v>6400</v>
      </c>
      <c r="I16" s="19"/>
    </row>
    <row r="17" spans="1:11" ht="30" customHeight="1">
      <c r="A17" s="98"/>
      <c r="B17" s="99"/>
      <c r="C17" s="20" t="s">
        <v>184</v>
      </c>
      <c r="D17" s="20" t="s">
        <v>185</v>
      </c>
      <c r="E17" s="22" t="s">
        <v>194</v>
      </c>
      <c r="F17" s="46">
        <v>9</v>
      </c>
      <c r="G17" s="29">
        <v>900</v>
      </c>
      <c r="H17" s="25">
        <f t="shared" si="0"/>
        <v>8100</v>
      </c>
      <c r="I17" s="19"/>
    </row>
    <row r="18" spans="1:11" ht="30" customHeight="1">
      <c r="A18" s="98"/>
      <c r="B18" s="99"/>
      <c r="C18" s="20" t="s">
        <v>186</v>
      </c>
      <c r="D18" s="20" t="s">
        <v>187</v>
      </c>
      <c r="E18" s="22" t="s">
        <v>194</v>
      </c>
      <c r="F18" s="45">
        <v>10</v>
      </c>
      <c r="G18" s="24">
        <v>1000</v>
      </c>
      <c r="H18" s="25">
        <f t="shared" si="0"/>
        <v>10000</v>
      </c>
      <c r="I18" s="19"/>
    </row>
    <row r="19" spans="1:11" ht="30" customHeight="1">
      <c r="A19" s="98"/>
      <c r="B19" s="99"/>
      <c r="C19" s="20" t="s">
        <v>188</v>
      </c>
      <c r="D19" s="20" t="s">
        <v>189</v>
      </c>
      <c r="E19" s="22" t="s">
        <v>194</v>
      </c>
      <c r="F19" s="45">
        <v>11</v>
      </c>
      <c r="G19" s="24">
        <v>1100</v>
      </c>
      <c r="H19" s="25">
        <f t="shared" si="0"/>
        <v>12100</v>
      </c>
      <c r="I19" s="19"/>
    </row>
    <row r="20" spans="1:11" ht="30" customHeight="1">
      <c r="A20" s="98"/>
      <c r="B20" s="99"/>
      <c r="C20" s="20" t="s">
        <v>190</v>
      </c>
      <c r="D20" s="20" t="s">
        <v>191</v>
      </c>
      <c r="E20" s="22" t="s">
        <v>194</v>
      </c>
      <c r="F20" s="45">
        <v>12</v>
      </c>
      <c r="G20" s="24">
        <v>1200</v>
      </c>
      <c r="H20" s="25">
        <f t="shared" si="0"/>
        <v>14400</v>
      </c>
      <c r="I20" s="19"/>
    </row>
    <row r="21" spans="1:11" ht="30" customHeight="1">
      <c r="A21" s="98"/>
      <c r="B21" s="99"/>
      <c r="C21" s="20" t="s">
        <v>192</v>
      </c>
      <c r="D21" s="20" t="s">
        <v>193</v>
      </c>
      <c r="E21" s="22" t="s">
        <v>194</v>
      </c>
      <c r="F21" s="45">
        <v>13</v>
      </c>
      <c r="G21" s="24">
        <v>1300</v>
      </c>
      <c r="H21" s="25">
        <f t="shared" si="0"/>
        <v>16900</v>
      </c>
      <c r="I21" s="19"/>
    </row>
    <row r="22" spans="1:11" ht="30" customHeight="1">
      <c r="A22" s="98"/>
      <c r="B22" s="99"/>
      <c r="C22" s="20"/>
      <c r="D22" s="20"/>
      <c r="E22" s="22"/>
      <c r="F22" s="45"/>
      <c r="G22" s="24"/>
      <c r="H22" s="25">
        <f t="shared" si="0"/>
        <v>0</v>
      </c>
      <c r="I22" s="19"/>
    </row>
    <row r="23" spans="1:11" ht="30" customHeight="1">
      <c r="A23" s="98"/>
      <c r="B23" s="99"/>
      <c r="C23" s="20"/>
      <c r="D23" s="20"/>
      <c r="E23" s="22"/>
      <c r="F23" s="45"/>
      <c r="G23" s="24"/>
      <c r="H23" s="25">
        <f t="shared" si="0"/>
        <v>0</v>
      </c>
      <c r="I23" s="19"/>
    </row>
    <row r="24" spans="1:11" ht="30" customHeight="1">
      <c r="A24" s="98"/>
      <c r="B24" s="99"/>
      <c r="C24" s="20"/>
      <c r="D24" s="20"/>
      <c r="E24" s="22"/>
      <c r="F24" s="45"/>
      <c r="G24" s="24"/>
      <c r="H24" s="25">
        <f t="shared" si="0"/>
        <v>0</v>
      </c>
      <c r="I24" s="19"/>
    </row>
    <row r="25" spans="1:11" ht="30" customHeight="1">
      <c r="A25" s="98"/>
      <c r="B25" s="99"/>
      <c r="C25" s="20"/>
      <c r="D25" s="20"/>
      <c r="E25" s="22"/>
      <c r="F25" s="45"/>
      <c r="G25" s="24"/>
      <c r="H25" s="25">
        <f t="shared" si="0"/>
        <v>0</v>
      </c>
      <c r="I25" s="19"/>
    </row>
    <row r="26" spans="1:11" ht="30" customHeight="1">
      <c r="A26" s="98"/>
      <c r="B26" s="99"/>
      <c r="C26" s="20"/>
      <c r="D26" s="20"/>
      <c r="E26" s="22"/>
      <c r="F26" s="45"/>
      <c r="G26" s="24"/>
      <c r="H26" s="25">
        <f t="shared" si="0"/>
        <v>0</v>
      </c>
      <c r="I26" s="19"/>
    </row>
    <row r="27" spans="1:11" ht="30" customHeight="1">
      <c r="A27" s="98"/>
      <c r="B27" s="99"/>
      <c r="C27" s="20"/>
      <c r="D27" s="20"/>
      <c r="E27" s="22"/>
      <c r="F27" s="45"/>
      <c r="G27" s="24"/>
      <c r="H27" s="25">
        <f t="shared" si="0"/>
        <v>0</v>
      </c>
      <c r="I27" s="19"/>
    </row>
    <row r="28" spans="1:11" ht="30" customHeight="1">
      <c r="A28" s="98"/>
      <c r="B28" s="99"/>
      <c r="C28" s="20"/>
      <c r="D28" s="20"/>
      <c r="E28" s="22"/>
      <c r="F28" s="45"/>
      <c r="G28" s="24"/>
      <c r="H28" s="25">
        <f t="shared" si="0"/>
        <v>0</v>
      </c>
      <c r="I28" s="19"/>
    </row>
    <row r="29" spans="1:11" ht="30" customHeight="1">
      <c r="A29" s="98"/>
      <c r="B29" s="99"/>
      <c r="C29" s="22"/>
      <c r="D29" s="19"/>
      <c r="E29" s="19"/>
      <c r="F29" s="44"/>
      <c r="G29" s="29"/>
      <c r="H29" s="25">
        <f t="shared" si="0"/>
        <v>0</v>
      </c>
      <c r="I29" s="19"/>
      <c r="K29" s="15" t="s">
        <v>163</v>
      </c>
    </row>
    <row r="30" spans="1:11" ht="30" customHeight="1">
      <c r="A30" s="98"/>
      <c r="B30" s="99"/>
      <c r="C30" s="27" t="s">
        <v>138</v>
      </c>
      <c r="D30" s="19"/>
      <c r="E30" s="19"/>
      <c r="F30" s="19"/>
      <c r="G30" s="19"/>
      <c r="H30" s="25">
        <f>SUM(H10:H29)</f>
        <v>81800</v>
      </c>
      <c r="I30" s="19"/>
      <c r="J30" s="15" t="s">
        <v>167</v>
      </c>
      <c r="K30" s="32">
        <f>H32/H30</f>
        <v>0.85574572127139359</v>
      </c>
    </row>
    <row r="31" spans="1:11" ht="30" customHeight="1">
      <c r="A31" s="98"/>
      <c r="B31" s="99"/>
      <c r="C31" s="27" t="s">
        <v>139</v>
      </c>
      <c r="D31" s="19"/>
      <c r="E31" s="19"/>
      <c r="F31" s="19"/>
      <c r="G31" s="19"/>
      <c r="H31" s="47">
        <f>H32-H30</f>
        <v>-11800</v>
      </c>
      <c r="I31" s="19"/>
    </row>
    <row r="32" spans="1:11" ht="30" customHeight="1">
      <c r="A32" s="98"/>
      <c r="B32" s="99"/>
      <c r="C32" s="27" t="s">
        <v>140</v>
      </c>
      <c r="D32" s="19"/>
      <c r="E32" s="19"/>
      <c r="F32" s="19"/>
      <c r="G32" s="19"/>
      <c r="H32" s="25">
        <v>70000</v>
      </c>
      <c r="I32" s="19"/>
    </row>
    <row r="33" spans="1:9" ht="26.25" customHeight="1">
      <c r="A33" s="100">
        <v>45250</v>
      </c>
      <c r="B33" s="100"/>
      <c r="C33" s="100"/>
      <c r="H33" s="43"/>
      <c r="I33" s="43" t="s">
        <v>166</v>
      </c>
    </row>
    <row r="34" spans="1:9" ht="37.5" customHeight="1">
      <c r="A34" s="101" t="s">
        <v>151</v>
      </c>
      <c r="B34" s="101"/>
      <c r="C34" s="101"/>
      <c r="D34" s="101"/>
      <c r="E34" s="101"/>
      <c r="F34" s="101"/>
      <c r="G34" s="101"/>
      <c r="H34" s="101"/>
      <c r="I34" s="101"/>
    </row>
    <row r="35" spans="1:9" ht="25.5" customHeight="1">
      <c r="A35" s="16"/>
      <c r="B35" s="16"/>
      <c r="C35" s="16"/>
      <c r="D35" s="16"/>
      <c r="E35" s="16"/>
      <c r="F35" s="16"/>
      <c r="G35" s="16"/>
      <c r="H35" s="16"/>
      <c r="I35" s="16"/>
    </row>
    <row r="36" spans="1:9" ht="19.2">
      <c r="A36" s="16"/>
      <c r="B36" s="16"/>
      <c r="C36" s="16"/>
      <c r="D36" s="16"/>
      <c r="E36" s="16"/>
      <c r="F36" s="16"/>
      <c r="G36" s="17" t="s">
        <v>135</v>
      </c>
      <c r="H36" s="102" t="str">
        <f>①見積書!G3</f>
        <v>名鉄六合㈱本社ビル新築工事</v>
      </c>
      <c r="I36" s="102"/>
    </row>
    <row r="38" spans="1:9">
      <c r="A38" s="103" t="s">
        <v>126</v>
      </c>
      <c r="B38" s="104"/>
      <c r="C38" s="107" t="s">
        <v>136</v>
      </c>
      <c r="D38" s="107" t="s">
        <v>137</v>
      </c>
      <c r="E38" s="107" t="s">
        <v>109</v>
      </c>
      <c r="F38" s="107" t="s">
        <v>110</v>
      </c>
      <c r="G38" s="107" t="s">
        <v>111</v>
      </c>
      <c r="H38" s="107" t="s">
        <v>112</v>
      </c>
      <c r="I38" s="107" t="s">
        <v>114</v>
      </c>
    </row>
    <row r="39" spans="1:9">
      <c r="A39" s="105"/>
      <c r="B39" s="106"/>
      <c r="C39" s="107"/>
      <c r="D39" s="107"/>
      <c r="E39" s="107"/>
      <c r="F39" s="107"/>
      <c r="G39" s="107"/>
      <c r="H39" s="107"/>
      <c r="I39" s="107"/>
    </row>
    <row r="40" spans="1:9" ht="30" customHeight="1">
      <c r="A40" s="98"/>
      <c r="B40" s="99"/>
      <c r="C40" s="20"/>
      <c r="D40" s="19"/>
      <c r="E40" s="19"/>
      <c r="F40" s="19"/>
      <c r="G40" s="19"/>
      <c r="H40" s="19"/>
      <c r="I40" s="19"/>
    </row>
    <row r="41" spans="1:9" ht="30" customHeight="1">
      <c r="A41" s="98"/>
      <c r="B41" s="99"/>
      <c r="C41" s="20"/>
      <c r="D41" s="21"/>
      <c r="E41" s="19"/>
      <c r="F41" s="19"/>
      <c r="G41" s="19"/>
      <c r="H41" s="25">
        <f>F41*G41</f>
        <v>0</v>
      </c>
      <c r="I41" s="19"/>
    </row>
    <row r="42" spans="1:9" ht="30" customHeight="1">
      <c r="A42" s="98"/>
      <c r="B42" s="99"/>
      <c r="C42" s="20"/>
      <c r="D42" s="20"/>
      <c r="E42" s="22"/>
      <c r="F42" s="23"/>
      <c r="G42" s="24"/>
      <c r="H42" s="25">
        <f>F42*G42</f>
        <v>0</v>
      </c>
      <c r="I42" s="19"/>
    </row>
    <row r="43" spans="1:9" ht="30" customHeight="1">
      <c r="A43" s="98"/>
      <c r="B43" s="99"/>
      <c r="C43" s="20"/>
      <c r="D43" s="20"/>
      <c r="E43" s="22"/>
      <c r="F43" s="23"/>
      <c r="G43" s="24"/>
      <c r="H43" s="25">
        <f t="shared" ref="H43:H61" si="1">F43*G43</f>
        <v>0</v>
      </c>
      <c r="I43" s="19"/>
    </row>
    <row r="44" spans="1:9" ht="30" customHeight="1">
      <c r="A44" s="98"/>
      <c r="B44" s="99"/>
      <c r="C44" s="20"/>
      <c r="D44" s="20"/>
      <c r="E44" s="22"/>
      <c r="F44" s="23"/>
      <c r="G44" s="24"/>
      <c r="H44" s="25">
        <f t="shared" si="1"/>
        <v>0</v>
      </c>
      <c r="I44" s="19"/>
    </row>
    <row r="45" spans="1:9" ht="30" customHeight="1">
      <c r="A45" s="98"/>
      <c r="B45" s="99"/>
      <c r="C45" s="20"/>
      <c r="D45" s="20"/>
      <c r="E45" s="22"/>
      <c r="F45" s="23"/>
      <c r="G45" s="24"/>
      <c r="H45" s="25">
        <f t="shared" si="1"/>
        <v>0</v>
      </c>
      <c r="I45" s="19"/>
    </row>
    <row r="46" spans="1:9" ht="30" customHeight="1">
      <c r="A46" s="98"/>
      <c r="B46" s="99"/>
      <c r="C46" s="22"/>
      <c r="D46" s="26"/>
      <c r="E46" s="27"/>
      <c r="F46" s="28"/>
      <c r="G46" s="29"/>
      <c r="H46" s="25">
        <f t="shared" si="1"/>
        <v>0</v>
      </c>
      <c r="I46" s="19"/>
    </row>
    <row r="47" spans="1:9" ht="30" customHeight="1">
      <c r="A47" s="98"/>
      <c r="B47" s="99"/>
      <c r="C47" s="20"/>
      <c r="D47" s="26"/>
      <c r="E47" s="27"/>
      <c r="F47" s="28"/>
      <c r="G47" s="29"/>
      <c r="H47" s="25">
        <f t="shared" si="1"/>
        <v>0</v>
      </c>
      <c r="I47" s="19"/>
    </row>
    <row r="48" spans="1:9" ht="30" customHeight="1">
      <c r="A48" s="98"/>
      <c r="B48" s="99"/>
      <c r="C48" s="20"/>
      <c r="D48" s="20"/>
      <c r="E48" s="22"/>
      <c r="F48" s="23"/>
      <c r="G48" s="24"/>
      <c r="H48" s="25">
        <f t="shared" si="1"/>
        <v>0</v>
      </c>
      <c r="I48" s="19"/>
    </row>
    <row r="49" spans="1:11" ht="30" customHeight="1">
      <c r="A49" s="98"/>
      <c r="B49" s="99"/>
      <c r="C49" s="20"/>
      <c r="D49" s="20"/>
      <c r="E49" s="22"/>
      <c r="F49" s="28"/>
      <c r="G49" s="29"/>
      <c r="H49" s="25">
        <f t="shared" si="1"/>
        <v>0</v>
      </c>
      <c r="I49" s="19"/>
    </row>
    <row r="50" spans="1:11" ht="30" customHeight="1">
      <c r="A50" s="98"/>
      <c r="B50" s="99"/>
      <c r="C50" s="20"/>
      <c r="D50" s="20"/>
      <c r="E50" s="22"/>
      <c r="F50" s="23"/>
      <c r="G50" s="24"/>
      <c r="H50" s="25">
        <f t="shared" si="1"/>
        <v>0</v>
      </c>
      <c r="I50" s="19"/>
    </row>
    <row r="51" spans="1:11" ht="30" customHeight="1">
      <c r="A51" s="98"/>
      <c r="B51" s="99"/>
      <c r="C51" s="20"/>
      <c r="D51" s="20"/>
      <c r="E51" s="22"/>
      <c r="F51" s="23"/>
      <c r="G51" s="24"/>
      <c r="H51" s="25">
        <f t="shared" si="1"/>
        <v>0</v>
      </c>
      <c r="I51" s="19"/>
    </row>
    <row r="52" spans="1:11" ht="30" customHeight="1">
      <c r="A52" s="98"/>
      <c r="B52" s="99"/>
      <c r="C52" s="20"/>
      <c r="D52" s="20"/>
      <c r="E52" s="22"/>
      <c r="F52" s="23"/>
      <c r="G52" s="24"/>
      <c r="H52" s="25">
        <f t="shared" si="1"/>
        <v>0</v>
      </c>
      <c r="I52" s="19"/>
    </row>
    <row r="53" spans="1:11" ht="30" customHeight="1">
      <c r="A53" s="98"/>
      <c r="B53" s="99"/>
      <c r="C53" s="20"/>
      <c r="D53" s="20"/>
      <c r="E53" s="22"/>
      <c r="F53" s="23"/>
      <c r="G53" s="24"/>
      <c r="H53" s="25">
        <f t="shared" si="1"/>
        <v>0</v>
      </c>
      <c r="I53" s="19"/>
    </row>
    <row r="54" spans="1:11" ht="30" customHeight="1">
      <c r="A54" s="98"/>
      <c r="B54" s="99"/>
      <c r="C54" s="20"/>
      <c r="D54" s="20"/>
      <c r="E54" s="22"/>
      <c r="F54" s="23"/>
      <c r="G54" s="24"/>
      <c r="H54" s="25">
        <f t="shared" si="1"/>
        <v>0</v>
      </c>
      <c r="I54" s="19"/>
    </row>
    <row r="55" spans="1:11" ht="30" customHeight="1">
      <c r="A55" s="98"/>
      <c r="B55" s="99"/>
      <c r="C55" s="20"/>
      <c r="D55" s="20"/>
      <c r="E55" s="22"/>
      <c r="F55" s="23"/>
      <c r="G55" s="24"/>
      <c r="H55" s="25">
        <f t="shared" si="1"/>
        <v>0</v>
      </c>
      <c r="I55" s="19"/>
    </row>
    <row r="56" spans="1:11" ht="30" customHeight="1">
      <c r="A56" s="98"/>
      <c r="B56" s="99"/>
      <c r="C56" s="20"/>
      <c r="D56" s="20"/>
      <c r="E56" s="22"/>
      <c r="F56" s="23"/>
      <c r="G56" s="24"/>
      <c r="H56" s="25">
        <f t="shared" si="1"/>
        <v>0</v>
      </c>
      <c r="I56" s="19"/>
    </row>
    <row r="57" spans="1:11" ht="30" customHeight="1">
      <c r="A57" s="98"/>
      <c r="B57" s="99"/>
      <c r="C57" s="20"/>
      <c r="D57" s="20"/>
      <c r="E57" s="22"/>
      <c r="F57" s="23"/>
      <c r="G57" s="24"/>
      <c r="H57" s="25">
        <f t="shared" si="1"/>
        <v>0</v>
      </c>
      <c r="I57" s="19"/>
    </row>
    <row r="58" spans="1:11" ht="30" customHeight="1">
      <c r="A58" s="98"/>
      <c r="B58" s="99"/>
      <c r="C58" s="20"/>
      <c r="D58" s="20"/>
      <c r="E58" s="22"/>
      <c r="F58" s="23"/>
      <c r="G58" s="24"/>
      <c r="H58" s="25">
        <f t="shared" si="1"/>
        <v>0</v>
      </c>
      <c r="I58" s="19"/>
    </row>
    <row r="59" spans="1:11" ht="30" customHeight="1">
      <c r="A59" s="98"/>
      <c r="B59" s="99"/>
      <c r="C59" s="20"/>
      <c r="D59" s="20"/>
      <c r="E59" s="22"/>
      <c r="F59" s="23"/>
      <c r="G59" s="24"/>
      <c r="H59" s="25">
        <f t="shared" si="1"/>
        <v>0</v>
      </c>
      <c r="I59" s="19"/>
    </row>
    <row r="60" spans="1:11" ht="30" customHeight="1">
      <c r="A60" s="98"/>
      <c r="B60" s="99"/>
      <c r="C60" s="20"/>
      <c r="D60" s="20"/>
      <c r="E60" s="22"/>
      <c r="F60" s="23"/>
      <c r="G60" s="24"/>
      <c r="H60" s="25">
        <f t="shared" si="1"/>
        <v>0</v>
      </c>
      <c r="I60" s="19"/>
    </row>
    <row r="61" spans="1:11" ht="30" customHeight="1">
      <c r="A61" s="98"/>
      <c r="B61" s="99"/>
      <c r="C61" s="22"/>
      <c r="D61" s="19"/>
      <c r="E61" s="19"/>
      <c r="F61" s="19"/>
      <c r="G61" s="29"/>
      <c r="H61" s="25">
        <f t="shared" si="1"/>
        <v>0</v>
      </c>
      <c r="I61" s="19"/>
      <c r="K61" s="15" t="s">
        <v>163</v>
      </c>
    </row>
    <row r="62" spans="1:11" ht="30" customHeight="1">
      <c r="A62" s="98"/>
      <c r="B62" s="99"/>
      <c r="C62" s="27" t="s">
        <v>138</v>
      </c>
      <c r="D62" s="19"/>
      <c r="E62" s="19"/>
      <c r="F62" s="19"/>
      <c r="G62" s="19"/>
      <c r="H62" s="25">
        <f>SUM(H42:H61)</f>
        <v>0</v>
      </c>
      <c r="I62" s="19"/>
      <c r="J62" s="15" t="s">
        <v>167</v>
      </c>
      <c r="K62" s="32" t="e">
        <f>H64/H62</f>
        <v>#DIV/0!</v>
      </c>
    </row>
    <row r="63" spans="1:11" ht="30" customHeight="1">
      <c r="A63" s="98"/>
      <c r="B63" s="99"/>
      <c r="C63" s="27" t="s">
        <v>139</v>
      </c>
      <c r="D63" s="19"/>
      <c r="E63" s="19"/>
      <c r="F63" s="19"/>
      <c r="G63" s="19"/>
      <c r="H63" s="30">
        <f>H64-H62</f>
        <v>0</v>
      </c>
      <c r="I63" s="19"/>
    </row>
    <row r="64" spans="1:11" ht="30" customHeight="1">
      <c r="A64" s="98"/>
      <c r="B64" s="99"/>
      <c r="C64" s="27" t="s">
        <v>140</v>
      </c>
      <c r="D64" s="19"/>
      <c r="E64" s="19"/>
      <c r="F64" s="19"/>
      <c r="G64" s="19"/>
      <c r="H64" s="25"/>
      <c r="I64" s="19"/>
    </row>
  </sheetData>
  <mergeCells count="72">
    <mergeCell ref="A12:B12"/>
    <mergeCell ref="A2:I2"/>
    <mergeCell ref="H4:I4"/>
    <mergeCell ref="A6:B7"/>
    <mergeCell ref="C6:C7"/>
    <mergeCell ref="D6:D7"/>
    <mergeCell ref="E6:E7"/>
    <mergeCell ref="F6:F7"/>
    <mergeCell ref="G6:G7"/>
    <mergeCell ref="H6:H7"/>
    <mergeCell ref="I6:I7"/>
    <mergeCell ref="A8:B8"/>
    <mergeCell ref="A9:B9"/>
    <mergeCell ref="A10:B10"/>
    <mergeCell ref="A11:B11"/>
    <mergeCell ref="A24:B24"/>
    <mergeCell ref="A25:B25"/>
    <mergeCell ref="A26:B26"/>
    <mergeCell ref="A27:B27"/>
    <mergeCell ref="A13:B13"/>
    <mergeCell ref="A14:B14"/>
    <mergeCell ref="A15:B15"/>
    <mergeCell ref="A16:B16"/>
    <mergeCell ref="A17:B17"/>
    <mergeCell ref="A18:B18"/>
    <mergeCell ref="A21:B21"/>
    <mergeCell ref="A22:B22"/>
    <mergeCell ref="A23:B23"/>
    <mergeCell ref="A19:B19"/>
    <mergeCell ref="A20:B20"/>
    <mergeCell ref="A28:B28"/>
    <mergeCell ref="A29:B29"/>
    <mergeCell ref="A30:B30"/>
    <mergeCell ref="A31:B31"/>
    <mergeCell ref="A32:B32"/>
    <mergeCell ref="A34:I34"/>
    <mergeCell ref="H36:I36"/>
    <mergeCell ref="A38:B39"/>
    <mergeCell ref="C38:C39"/>
    <mergeCell ref="D38:D39"/>
    <mergeCell ref="E38:E39"/>
    <mergeCell ref="F38:F39"/>
    <mergeCell ref="G38:G39"/>
    <mergeCell ref="H38:H39"/>
    <mergeCell ref="A50:B50"/>
    <mergeCell ref="I38:I39"/>
    <mergeCell ref="A40:B40"/>
    <mergeCell ref="A41:B41"/>
    <mergeCell ref="A42:B42"/>
    <mergeCell ref="A43:B43"/>
    <mergeCell ref="A44:B44"/>
    <mergeCell ref="A45:B45"/>
    <mergeCell ref="A46:B46"/>
    <mergeCell ref="A47:B47"/>
    <mergeCell ref="A48:B48"/>
    <mergeCell ref="A49:B49"/>
    <mergeCell ref="A63:B63"/>
    <mergeCell ref="A64:B64"/>
    <mergeCell ref="A1:C1"/>
    <mergeCell ref="A33:C33"/>
    <mergeCell ref="A57:B57"/>
    <mergeCell ref="A58:B58"/>
    <mergeCell ref="A59:B59"/>
    <mergeCell ref="A60:B60"/>
    <mergeCell ref="A61:B61"/>
    <mergeCell ref="A62:B62"/>
    <mergeCell ref="A51:B51"/>
    <mergeCell ref="A52:B52"/>
    <mergeCell ref="A53:B53"/>
    <mergeCell ref="A54:B54"/>
    <mergeCell ref="A55:B55"/>
    <mergeCell ref="A56:B56"/>
  </mergeCells>
  <phoneticPr fontId="3"/>
  <printOptions horizontalCentered="1"/>
  <pageMargins left="0" right="0" top="0.74803149606299213" bottom="0.74803149606299213" header="0.31496062992125984" footer="0.31496062992125984"/>
  <pageSetup paperSize="9" scale="78" orientation="portrait" r:id="rId1"/>
  <rowBreaks count="1" manualBreakCount="1">
    <brk id="32"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1A0BC-E131-4975-BA11-B8A54D6E2D16}">
  <dimension ref="A1:AZ57"/>
  <sheetViews>
    <sheetView showZeros="0" view="pageBreakPreview" zoomScale="85" zoomScaleNormal="70" zoomScaleSheetLayoutView="85" workbookViewId="0">
      <selection activeCell="K15" sqref="K15:O15"/>
    </sheetView>
  </sheetViews>
  <sheetFormatPr defaultRowHeight="18"/>
  <cols>
    <col min="1" max="52" width="5.09765625" customWidth="1"/>
  </cols>
  <sheetData>
    <row r="1" spans="1:52" ht="24" customHeight="1" thickBot="1">
      <c r="A1" s="108" t="s">
        <v>38</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9" t="s">
        <v>39</v>
      </c>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2" ht="24.75" customHeight="1" thickBot="1">
      <c r="Q2" s="68" t="s">
        <v>40</v>
      </c>
      <c r="R2" s="69"/>
      <c r="S2" s="110">
        <f>①見積書!W9</f>
        <v>6953</v>
      </c>
      <c r="T2" s="111"/>
      <c r="U2" s="111"/>
      <c r="V2" s="112"/>
      <c r="W2" s="48"/>
      <c r="AA2" s="49"/>
      <c r="AB2" s="49"/>
      <c r="AC2" s="49"/>
      <c r="AD2" s="49"/>
      <c r="AE2" s="49"/>
      <c r="AF2" s="49"/>
      <c r="AG2" s="49"/>
      <c r="AH2" s="49"/>
      <c r="AI2" s="49"/>
      <c r="AJ2" s="49"/>
      <c r="AK2" s="49"/>
      <c r="AL2" s="49"/>
      <c r="AM2" s="49"/>
      <c r="AN2" s="49"/>
      <c r="AO2" s="49"/>
      <c r="AP2" s="49"/>
      <c r="AQ2" s="113" t="s">
        <v>40</v>
      </c>
      <c r="AR2" s="113"/>
      <c r="AS2" s="114">
        <f>$S$2</f>
        <v>6953</v>
      </c>
      <c r="AT2" s="115"/>
      <c r="AU2" s="115"/>
      <c r="AV2" s="116"/>
      <c r="AW2" s="49"/>
      <c r="AX2" s="49"/>
      <c r="AY2" s="49"/>
      <c r="AZ2" s="49"/>
    </row>
    <row r="3" spans="1:52" ht="41.25" customHeight="1">
      <c r="A3" s="117" t="s">
        <v>41</v>
      </c>
      <c r="B3" s="117"/>
      <c r="C3" s="117"/>
      <c r="D3" s="117"/>
      <c r="E3" s="118"/>
      <c r="F3" s="118"/>
      <c r="G3" s="33" t="s">
        <v>3</v>
      </c>
      <c r="H3" s="34"/>
      <c r="I3" s="33" t="s">
        <v>4</v>
      </c>
      <c r="J3" s="34"/>
      <c r="K3" s="33" t="s">
        <v>5</v>
      </c>
      <c r="S3" s="51" t="s">
        <v>42</v>
      </c>
      <c r="T3" s="51"/>
      <c r="AA3" s="119" t="s">
        <v>41</v>
      </c>
      <c r="AB3" s="119"/>
      <c r="AC3" s="119"/>
      <c r="AD3" s="119"/>
      <c r="AE3" s="120">
        <f>$E3</f>
        <v>0</v>
      </c>
      <c r="AF3" s="120"/>
      <c r="AG3" s="50" t="s">
        <v>3</v>
      </c>
      <c r="AH3" s="49">
        <f>$H3</f>
        <v>0</v>
      </c>
      <c r="AI3" s="50" t="s">
        <v>4</v>
      </c>
      <c r="AJ3" s="49">
        <f>$J3</f>
        <v>0</v>
      </c>
      <c r="AK3" s="50" t="s">
        <v>5</v>
      </c>
      <c r="AL3" s="49"/>
      <c r="AM3" s="49"/>
      <c r="AN3" s="49"/>
      <c r="AO3" s="49"/>
      <c r="AP3" s="49"/>
      <c r="AQ3" s="49"/>
      <c r="AR3" s="49"/>
      <c r="AS3" s="52" t="s">
        <v>43</v>
      </c>
      <c r="AT3" s="49"/>
      <c r="AU3" s="49"/>
      <c r="AV3" s="49"/>
      <c r="AW3" s="49"/>
      <c r="AX3" s="49"/>
      <c r="AY3" s="49"/>
      <c r="AZ3" s="49"/>
    </row>
    <row r="4" spans="1:52" ht="13.2" customHeight="1">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row>
    <row r="5" spans="1:52" ht="30" customHeight="1">
      <c r="A5" s="121" t="s">
        <v>44</v>
      </c>
      <c r="B5" s="121"/>
      <c r="C5" s="121"/>
      <c r="D5" s="121"/>
      <c r="E5" s="121"/>
      <c r="F5" s="121"/>
      <c r="G5" s="122" t="s">
        <v>45</v>
      </c>
      <c r="H5" s="122"/>
      <c r="O5" s="123" t="s">
        <v>46</v>
      </c>
      <c r="P5" s="125" t="s">
        <v>47</v>
      </c>
      <c r="Q5" s="125"/>
      <c r="R5" s="126" t="str">
        <f>①見積書!X10</f>
        <v>1234567890123</v>
      </c>
      <c r="S5" s="126"/>
      <c r="T5" s="126"/>
      <c r="U5" s="126"/>
      <c r="V5" s="126"/>
      <c r="W5" s="126"/>
      <c r="X5" s="126"/>
      <c r="Y5" s="126"/>
      <c r="Z5" s="126"/>
      <c r="AA5" s="127" t="str">
        <f>A5</f>
        <v>名鉄六合株式会社</v>
      </c>
      <c r="AB5" s="127"/>
      <c r="AC5" s="127"/>
      <c r="AD5" s="127"/>
      <c r="AE5" s="127"/>
      <c r="AF5" s="127"/>
      <c r="AG5" s="128" t="s">
        <v>45</v>
      </c>
      <c r="AH5" s="129"/>
      <c r="AI5" s="49"/>
      <c r="AJ5" s="49"/>
      <c r="AK5" s="49"/>
      <c r="AL5" s="49"/>
      <c r="AM5" s="49"/>
      <c r="AN5" s="49"/>
      <c r="AO5" s="130" t="s">
        <v>46</v>
      </c>
      <c r="AP5" s="132" t="s">
        <v>47</v>
      </c>
      <c r="AQ5" s="132"/>
      <c r="AR5" s="133" t="str">
        <f>$R5</f>
        <v>1234567890123</v>
      </c>
      <c r="AS5" s="133"/>
      <c r="AT5" s="133"/>
      <c r="AU5" s="133"/>
      <c r="AV5" s="133"/>
      <c r="AW5" s="133"/>
      <c r="AX5" s="133"/>
      <c r="AY5" s="133"/>
      <c r="AZ5" s="133"/>
    </row>
    <row r="6" spans="1:52" ht="30" customHeight="1">
      <c r="A6" s="53"/>
      <c r="B6" s="54"/>
      <c r="C6" s="54"/>
      <c r="D6" s="54"/>
      <c r="E6" s="54"/>
      <c r="O6" s="124"/>
      <c r="P6" s="134" t="s">
        <v>48</v>
      </c>
      <c r="Q6" s="135"/>
      <c r="R6" s="136" t="str">
        <f>①見積書!Q12&amp;①見積書!Q14</f>
        <v>愛知県名古屋市中区錦3-10-33SISビル　5階</v>
      </c>
      <c r="S6" s="136"/>
      <c r="T6" s="136"/>
      <c r="U6" s="136"/>
      <c r="V6" s="136"/>
      <c r="W6" s="136"/>
      <c r="X6" s="136"/>
      <c r="Y6" s="136"/>
      <c r="Z6" s="136"/>
      <c r="AA6" s="55"/>
      <c r="AB6" s="56"/>
      <c r="AC6" s="56"/>
      <c r="AD6" s="56"/>
      <c r="AE6" s="56"/>
      <c r="AF6" s="49"/>
      <c r="AG6" s="49"/>
      <c r="AH6" s="49"/>
      <c r="AI6" s="49"/>
      <c r="AJ6" s="49"/>
      <c r="AK6" s="49"/>
      <c r="AL6" s="49"/>
      <c r="AM6" s="49"/>
      <c r="AN6" s="49"/>
      <c r="AO6" s="131"/>
      <c r="AP6" s="137" t="s">
        <v>48</v>
      </c>
      <c r="AQ6" s="138"/>
      <c r="AR6" s="139" t="str">
        <f>R6</f>
        <v>愛知県名古屋市中区錦3-10-33SISビル　5階</v>
      </c>
      <c r="AS6" s="139"/>
      <c r="AT6" s="139"/>
      <c r="AU6" s="139"/>
      <c r="AV6" s="139"/>
      <c r="AW6" s="139"/>
      <c r="AX6" s="139"/>
      <c r="AY6" s="139"/>
      <c r="AZ6" s="139"/>
    </row>
    <row r="7" spans="1:52" ht="30" customHeight="1">
      <c r="C7" s="54"/>
      <c r="D7" s="54"/>
      <c r="E7" s="54"/>
      <c r="O7" s="124"/>
      <c r="P7" s="135" t="s">
        <v>49</v>
      </c>
      <c r="Q7" s="135"/>
      <c r="R7" s="136" t="str">
        <f>①見積書!Q16</f>
        <v>名鉄六合</v>
      </c>
      <c r="S7" s="136"/>
      <c r="T7" s="136"/>
      <c r="U7" s="136"/>
      <c r="V7" s="136"/>
      <c r="W7" s="136"/>
      <c r="X7" s="136"/>
      <c r="Y7" s="136"/>
      <c r="Z7" s="57" t="s">
        <v>16</v>
      </c>
      <c r="AA7" s="49"/>
      <c r="AB7" s="49"/>
      <c r="AC7" s="49"/>
      <c r="AD7" s="49"/>
      <c r="AE7" s="49"/>
      <c r="AF7" s="49"/>
      <c r="AG7" s="49"/>
      <c r="AH7" s="49"/>
      <c r="AI7" s="49"/>
      <c r="AJ7" s="49"/>
      <c r="AK7" s="49"/>
      <c r="AL7" s="49"/>
      <c r="AM7" s="49"/>
      <c r="AN7" s="49"/>
      <c r="AO7" s="131"/>
      <c r="AP7" s="138" t="s">
        <v>49</v>
      </c>
      <c r="AQ7" s="138"/>
      <c r="AR7" s="139" t="str">
        <f>R7</f>
        <v>名鉄六合</v>
      </c>
      <c r="AS7" s="139"/>
      <c r="AT7" s="139"/>
      <c r="AU7" s="139"/>
      <c r="AV7" s="139"/>
      <c r="AW7" s="139"/>
      <c r="AX7" s="139"/>
      <c r="AY7" s="139"/>
      <c r="AZ7" s="58" t="s">
        <v>16</v>
      </c>
    </row>
    <row r="8" spans="1:52" ht="30" customHeight="1">
      <c r="A8" s="143" t="s">
        <v>50</v>
      </c>
      <c r="B8" s="143"/>
      <c r="C8" s="59" t="s">
        <v>60</v>
      </c>
      <c r="D8" s="93">
        <f>①見積書!E3</f>
        <v>999</v>
      </c>
      <c r="E8" s="92"/>
      <c r="F8" s="144" t="str">
        <f>①見積書!G3</f>
        <v>名鉄六合㈱本社ビル新築工事</v>
      </c>
      <c r="G8" s="80"/>
      <c r="H8" s="80"/>
      <c r="I8" s="80"/>
      <c r="J8" s="80"/>
      <c r="K8" s="80"/>
      <c r="L8" s="80"/>
      <c r="O8" s="124"/>
      <c r="P8" s="135" t="s">
        <v>51</v>
      </c>
      <c r="Q8" s="135"/>
      <c r="R8" s="136" t="str">
        <f>①見積書!U19</f>
        <v>052-201-5855</v>
      </c>
      <c r="S8" s="136"/>
      <c r="T8" s="136"/>
      <c r="U8" s="136"/>
      <c r="V8" s="136"/>
      <c r="W8" s="136"/>
      <c r="X8" s="136"/>
      <c r="Y8" s="136"/>
      <c r="Z8" s="136"/>
      <c r="AA8" s="145" t="s">
        <v>50</v>
      </c>
      <c r="AB8" s="145"/>
      <c r="AC8" s="60" t="str">
        <f>$C$8</f>
        <v>Ｎｏ</v>
      </c>
      <c r="AD8" s="146">
        <f>D8</f>
        <v>999</v>
      </c>
      <c r="AE8" s="147"/>
      <c r="AF8" s="148" t="str">
        <f>F8</f>
        <v>名鉄六合㈱本社ビル新築工事</v>
      </c>
      <c r="AG8" s="149"/>
      <c r="AH8" s="149"/>
      <c r="AI8" s="149"/>
      <c r="AJ8" s="149"/>
      <c r="AK8" s="149"/>
      <c r="AL8" s="149"/>
      <c r="AM8" s="49"/>
      <c r="AN8" s="49"/>
      <c r="AO8" s="131"/>
      <c r="AP8" s="138" t="s">
        <v>51</v>
      </c>
      <c r="AQ8" s="138"/>
      <c r="AR8" s="139" t="str">
        <f>R8</f>
        <v>052-201-5855</v>
      </c>
      <c r="AS8" s="139"/>
      <c r="AT8" s="139"/>
      <c r="AU8" s="139"/>
      <c r="AV8" s="139"/>
      <c r="AW8" s="139"/>
      <c r="AX8" s="139"/>
      <c r="AY8" s="139"/>
      <c r="AZ8" s="139"/>
    </row>
    <row r="9" spans="1:52" ht="6" customHeight="1">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row>
    <row r="10" spans="1:52" ht="13.95" customHeight="1">
      <c r="A10" s="140"/>
      <c r="B10" s="141"/>
      <c r="C10" s="141"/>
      <c r="D10" s="141"/>
      <c r="E10" s="141"/>
      <c r="F10" s="141"/>
      <c r="G10" s="141"/>
      <c r="H10" s="141"/>
      <c r="I10" s="141"/>
      <c r="J10" s="142"/>
      <c r="K10" s="94" t="s">
        <v>61</v>
      </c>
      <c r="L10" s="93"/>
      <c r="M10" s="93"/>
      <c r="N10" s="93"/>
      <c r="O10" s="93"/>
      <c r="P10" s="93"/>
      <c r="Q10" s="92"/>
      <c r="R10" s="94" t="s">
        <v>9</v>
      </c>
      <c r="S10" s="93"/>
      <c r="T10" s="93"/>
      <c r="U10" s="93"/>
      <c r="V10" s="93"/>
      <c r="W10" s="93"/>
      <c r="X10" s="93"/>
      <c r="Y10" s="93"/>
      <c r="Z10" s="92"/>
      <c r="AA10" s="140"/>
      <c r="AB10" s="141"/>
      <c r="AC10" s="141"/>
      <c r="AD10" s="141"/>
      <c r="AE10" s="141"/>
      <c r="AF10" s="141"/>
      <c r="AG10" s="141"/>
      <c r="AH10" s="141"/>
      <c r="AI10" s="141"/>
      <c r="AJ10" s="142"/>
      <c r="AK10" s="94" t="s">
        <v>61</v>
      </c>
      <c r="AL10" s="93"/>
      <c r="AM10" s="93"/>
      <c r="AN10" s="93"/>
      <c r="AO10" s="93"/>
      <c r="AP10" s="93"/>
      <c r="AQ10" s="92"/>
      <c r="AR10" s="94" t="s">
        <v>9</v>
      </c>
      <c r="AS10" s="93"/>
      <c r="AT10" s="93"/>
      <c r="AU10" s="93"/>
      <c r="AV10" s="93"/>
      <c r="AW10" s="93"/>
      <c r="AX10" s="93"/>
      <c r="AY10" s="93"/>
      <c r="AZ10" s="92"/>
    </row>
    <row r="11" spans="1:52" ht="30.45" customHeight="1">
      <c r="A11" s="140"/>
      <c r="B11" s="141"/>
      <c r="C11" s="141"/>
      <c r="D11" s="141"/>
      <c r="E11" s="141"/>
      <c r="F11" s="141"/>
      <c r="G11" s="141"/>
      <c r="H11" s="141"/>
      <c r="I11" s="141"/>
      <c r="J11" s="142"/>
      <c r="K11" s="306" t="s">
        <v>196</v>
      </c>
      <c r="L11" s="307"/>
      <c r="M11" s="307"/>
      <c r="N11" s="307"/>
      <c r="O11" s="307"/>
      <c r="P11" s="307"/>
      <c r="Q11" s="308"/>
      <c r="R11" s="94"/>
      <c r="S11" s="93"/>
      <c r="T11" s="93"/>
      <c r="U11" s="93"/>
      <c r="V11" s="93"/>
      <c r="W11" s="93"/>
      <c r="X11" s="93"/>
      <c r="Y11" s="93"/>
      <c r="Z11" s="92"/>
      <c r="AA11" s="140"/>
      <c r="AB11" s="141"/>
      <c r="AC11" s="141"/>
      <c r="AD11" s="141"/>
      <c r="AE11" s="141"/>
      <c r="AF11" s="141"/>
      <c r="AG11" s="141"/>
      <c r="AH11" s="141"/>
      <c r="AI11" s="141"/>
      <c r="AJ11" s="142"/>
      <c r="AK11" s="159" t="str">
        <f>K11</f>
        <v>12345678</v>
      </c>
      <c r="AL11" s="160"/>
      <c r="AM11" s="160"/>
      <c r="AN11" s="160"/>
      <c r="AO11" s="160"/>
      <c r="AP11" s="160"/>
      <c r="AQ11" s="161"/>
      <c r="AR11" s="94">
        <f>R11</f>
        <v>0</v>
      </c>
      <c r="AS11" s="93"/>
      <c r="AT11" s="93"/>
      <c r="AU11" s="93"/>
      <c r="AV11" s="93"/>
      <c r="AW11" s="93"/>
      <c r="AX11" s="93"/>
      <c r="AY11" s="93"/>
      <c r="AZ11" s="92"/>
    </row>
    <row r="12" spans="1:52" ht="9" customHeight="1" thickBot="1"/>
    <row r="13" spans="1:52" ht="12.6" customHeight="1">
      <c r="A13" s="150" t="s">
        <v>62</v>
      </c>
      <c r="B13" s="151"/>
      <c r="C13" s="151"/>
      <c r="D13" s="151"/>
      <c r="E13" s="151"/>
      <c r="F13" s="151" t="s">
        <v>63</v>
      </c>
      <c r="G13" s="151"/>
      <c r="H13" s="151"/>
      <c r="I13" s="151"/>
      <c r="J13" s="153"/>
      <c r="K13" s="154" t="s">
        <v>64</v>
      </c>
      <c r="L13" s="155"/>
      <c r="M13" s="155"/>
      <c r="N13" s="155"/>
      <c r="O13" s="156"/>
      <c r="P13" s="157" t="s">
        <v>65</v>
      </c>
      <c r="Q13" s="155"/>
      <c r="R13" s="155"/>
      <c r="S13" s="155"/>
      <c r="T13" s="155"/>
      <c r="U13" s="155"/>
      <c r="V13" s="155"/>
      <c r="W13" s="155"/>
      <c r="X13" s="155"/>
      <c r="Y13" s="155"/>
      <c r="Z13" s="158"/>
      <c r="AA13" s="150" t="s">
        <v>62</v>
      </c>
      <c r="AB13" s="151"/>
      <c r="AC13" s="151"/>
      <c r="AD13" s="151"/>
      <c r="AE13" s="151"/>
      <c r="AF13" s="151" t="s">
        <v>63</v>
      </c>
      <c r="AG13" s="151"/>
      <c r="AH13" s="151"/>
      <c r="AI13" s="151"/>
      <c r="AJ13" s="153"/>
      <c r="AK13" s="154" t="s">
        <v>64</v>
      </c>
      <c r="AL13" s="155"/>
      <c r="AM13" s="155"/>
      <c r="AN13" s="155"/>
      <c r="AO13" s="156"/>
      <c r="AP13" s="157" t="s">
        <v>65</v>
      </c>
      <c r="AQ13" s="155"/>
      <c r="AR13" s="155"/>
      <c r="AS13" s="155"/>
      <c r="AT13" s="155"/>
      <c r="AU13" s="155"/>
      <c r="AV13" s="155"/>
      <c r="AW13" s="155"/>
      <c r="AX13" s="155"/>
      <c r="AY13" s="155"/>
      <c r="AZ13" s="158"/>
    </row>
    <row r="14" spans="1:52" ht="12.6" customHeight="1">
      <c r="A14" s="152"/>
      <c r="B14" s="71"/>
      <c r="C14" s="71"/>
      <c r="D14" s="71"/>
      <c r="E14" s="71"/>
      <c r="F14" s="71"/>
      <c r="G14" s="71"/>
      <c r="H14" s="71"/>
      <c r="I14" s="71"/>
      <c r="J14" s="94"/>
      <c r="K14" s="175" t="s">
        <v>36</v>
      </c>
      <c r="L14" s="176"/>
      <c r="M14" s="176"/>
      <c r="N14" s="176"/>
      <c r="O14" s="177"/>
      <c r="P14" s="144"/>
      <c r="Q14" s="80"/>
      <c r="R14" s="80"/>
      <c r="S14" s="80"/>
      <c r="T14" s="80"/>
      <c r="U14" s="80"/>
      <c r="V14" s="80"/>
      <c r="W14" s="80"/>
      <c r="X14" s="80"/>
      <c r="Y14" s="80"/>
      <c r="Z14" s="81"/>
      <c r="AA14" s="152"/>
      <c r="AB14" s="71"/>
      <c r="AC14" s="71"/>
      <c r="AD14" s="71"/>
      <c r="AE14" s="71"/>
      <c r="AF14" s="71"/>
      <c r="AG14" s="71"/>
      <c r="AH14" s="71"/>
      <c r="AI14" s="71"/>
      <c r="AJ14" s="94"/>
      <c r="AK14" s="175" t="s">
        <v>36</v>
      </c>
      <c r="AL14" s="176"/>
      <c r="AM14" s="176"/>
      <c r="AN14" s="176"/>
      <c r="AO14" s="177"/>
      <c r="AP14" s="144"/>
      <c r="AQ14" s="80"/>
      <c r="AR14" s="80"/>
      <c r="AS14" s="80"/>
      <c r="AT14" s="80"/>
      <c r="AU14" s="80"/>
      <c r="AV14" s="80"/>
      <c r="AW14" s="80"/>
      <c r="AX14" s="80"/>
      <c r="AY14" s="80"/>
      <c r="AZ14" s="81"/>
    </row>
    <row r="15" spans="1:52" ht="25.2" customHeight="1">
      <c r="A15" s="61" t="s">
        <v>66</v>
      </c>
      <c r="B15" s="171">
        <f>①見積書!R6</f>
        <v>3300000</v>
      </c>
      <c r="C15" s="172"/>
      <c r="D15" s="172"/>
      <c r="E15" s="173"/>
      <c r="F15" s="178">
        <f>'⑤契約用請求明細書 (中項目)'!S41</f>
        <v>0.37666666666666665</v>
      </c>
      <c r="G15" s="178"/>
      <c r="H15" s="178"/>
      <c r="I15" s="178"/>
      <c r="J15" s="179"/>
      <c r="K15" s="162">
        <f>'⑤契約用請求明細書 (中項目)'!U53</f>
        <v>1243000</v>
      </c>
      <c r="L15" s="163"/>
      <c r="M15" s="163"/>
      <c r="N15" s="163"/>
      <c r="O15" s="174"/>
      <c r="P15" s="166"/>
      <c r="Q15" s="166"/>
      <c r="R15" s="166"/>
      <c r="S15" s="166"/>
      <c r="T15" s="166"/>
      <c r="U15" s="166"/>
      <c r="V15" s="166"/>
      <c r="W15" s="166"/>
      <c r="X15" s="166"/>
      <c r="Y15" s="166"/>
      <c r="Z15" s="167"/>
      <c r="AA15" s="62" t="s">
        <v>66</v>
      </c>
      <c r="AB15" s="171">
        <f>B15</f>
        <v>3300000</v>
      </c>
      <c r="AC15" s="172"/>
      <c r="AD15" s="172"/>
      <c r="AE15" s="173"/>
      <c r="AF15" s="178">
        <f>F15</f>
        <v>0.37666666666666665</v>
      </c>
      <c r="AG15" s="178"/>
      <c r="AH15" s="178"/>
      <c r="AI15" s="178"/>
      <c r="AJ15" s="179"/>
      <c r="AK15" s="162">
        <f>K15</f>
        <v>1243000</v>
      </c>
      <c r="AL15" s="163"/>
      <c r="AM15" s="163"/>
      <c r="AN15" s="163"/>
      <c r="AO15" s="164"/>
      <c r="AP15" s="165">
        <f>P15</f>
        <v>0</v>
      </c>
      <c r="AQ15" s="166"/>
      <c r="AR15" s="166"/>
      <c r="AS15" s="166"/>
      <c r="AT15" s="166"/>
      <c r="AU15" s="166"/>
      <c r="AV15" s="166"/>
      <c r="AW15" s="166"/>
      <c r="AX15" s="166"/>
      <c r="AY15" s="166"/>
      <c r="AZ15" s="167"/>
    </row>
    <row r="16" spans="1:52" ht="25.2" customHeight="1" thickBot="1">
      <c r="A16" s="63" t="s">
        <v>67</v>
      </c>
      <c r="B16" s="171">
        <f>ROUND(B15*1.1,0)</f>
        <v>3630000</v>
      </c>
      <c r="C16" s="172"/>
      <c r="D16" s="172"/>
      <c r="E16" s="173"/>
      <c r="F16" s="71"/>
      <c r="G16" s="71"/>
      <c r="H16" s="71"/>
      <c r="I16" s="71"/>
      <c r="J16" s="94"/>
      <c r="K16" s="162">
        <f>K15*1.15</f>
        <v>1429450</v>
      </c>
      <c r="L16" s="163"/>
      <c r="M16" s="163"/>
      <c r="N16" s="163"/>
      <c r="O16" s="174"/>
      <c r="P16" s="169"/>
      <c r="Q16" s="169"/>
      <c r="R16" s="169"/>
      <c r="S16" s="169"/>
      <c r="T16" s="169"/>
      <c r="U16" s="169"/>
      <c r="V16" s="169"/>
      <c r="W16" s="169"/>
      <c r="X16" s="169"/>
      <c r="Y16" s="169"/>
      <c r="Z16" s="170"/>
      <c r="AA16" s="64" t="s">
        <v>67</v>
      </c>
      <c r="AB16" s="171">
        <f>B16</f>
        <v>3630000</v>
      </c>
      <c r="AC16" s="172"/>
      <c r="AD16" s="172"/>
      <c r="AE16" s="173"/>
      <c r="AF16" s="71"/>
      <c r="AG16" s="71"/>
      <c r="AH16" s="71"/>
      <c r="AI16" s="71"/>
      <c r="AJ16" s="94"/>
      <c r="AK16" s="162">
        <f t="shared" ref="AK16:AK21" si="0">K16</f>
        <v>1429450</v>
      </c>
      <c r="AL16" s="163"/>
      <c r="AM16" s="163"/>
      <c r="AN16" s="163"/>
      <c r="AO16" s="164"/>
      <c r="AP16" s="168"/>
      <c r="AQ16" s="169"/>
      <c r="AR16" s="169"/>
      <c r="AS16" s="169"/>
      <c r="AT16" s="169"/>
      <c r="AU16" s="169"/>
      <c r="AV16" s="169"/>
      <c r="AW16" s="169"/>
      <c r="AX16" s="169"/>
      <c r="AY16" s="169"/>
      <c r="AZ16" s="170"/>
    </row>
    <row r="17" spans="1:52" ht="25.2" customHeight="1">
      <c r="A17" s="180" t="s">
        <v>68</v>
      </c>
      <c r="B17" s="181"/>
      <c r="C17" s="181"/>
      <c r="D17" s="181"/>
      <c r="E17" s="181"/>
      <c r="F17" s="71"/>
      <c r="G17" s="71"/>
      <c r="H17" s="71"/>
      <c r="I17" s="71"/>
      <c r="J17" s="94"/>
      <c r="K17" s="162">
        <f>ROUND(K15*0.9,0)</f>
        <v>1118700</v>
      </c>
      <c r="L17" s="163"/>
      <c r="M17" s="163"/>
      <c r="N17" s="163"/>
      <c r="O17" s="174"/>
      <c r="P17" s="190"/>
      <c r="Q17" s="190"/>
      <c r="R17" s="190"/>
      <c r="S17" s="190"/>
      <c r="T17" s="190"/>
      <c r="U17" s="191"/>
      <c r="V17" s="192" t="s">
        <v>69</v>
      </c>
      <c r="W17" s="193"/>
      <c r="X17" s="193"/>
      <c r="Y17" s="193"/>
      <c r="Z17" s="194"/>
      <c r="AA17" s="180" t="s">
        <v>68</v>
      </c>
      <c r="AB17" s="181"/>
      <c r="AC17" s="181"/>
      <c r="AD17" s="181"/>
      <c r="AE17" s="181"/>
      <c r="AF17" s="71"/>
      <c r="AG17" s="71"/>
      <c r="AH17" s="71"/>
      <c r="AI17" s="71"/>
      <c r="AJ17" s="94"/>
      <c r="AK17" s="162">
        <f t="shared" si="0"/>
        <v>1118700</v>
      </c>
      <c r="AL17" s="163"/>
      <c r="AM17" s="163"/>
      <c r="AN17" s="163"/>
      <c r="AO17" s="164"/>
      <c r="AP17" s="198"/>
      <c r="AQ17" s="199"/>
      <c r="AR17" s="199"/>
      <c r="AS17" s="199"/>
      <c r="AT17" s="199"/>
      <c r="AU17" s="200"/>
      <c r="AV17" s="192" t="s">
        <v>69</v>
      </c>
      <c r="AW17" s="193"/>
      <c r="AX17" s="193"/>
      <c r="AY17" s="193"/>
      <c r="AZ17" s="194"/>
    </row>
    <row r="18" spans="1:52" ht="25.2" customHeight="1">
      <c r="A18" s="180" t="s">
        <v>70</v>
      </c>
      <c r="B18" s="181"/>
      <c r="C18" s="181"/>
      <c r="D18" s="181"/>
      <c r="E18" s="181"/>
      <c r="F18" s="71"/>
      <c r="G18" s="71"/>
      <c r="H18" s="71"/>
      <c r="I18" s="71"/>
      <c r="J18" s="94"/>
      <c r="K18" s="182">
        <v>500000</v>
      </c>
      <c r="L18" s="183"/>
      <c r="M18" s="183"/>
      <c r="N18" s="183"/>
      <c r="O18" s="184"/>
      <c r="P18" s="185" t="s">
        <v>71</v>
      </c>
      <c r="Q18" s="185"/>
      <c r="R18" s="185"/>
      <c r="S18" s="185"/>
      <c r="T18" s="185"/>
      <c r="U18" s="186"/>
      <c r="V18" s="187"/>
      <c r="W18" s="188"/>
      <c r="X18" s="188"/>
      <c r="Y18" s="188"/>
      <c r="Z18" s="189"/>
      <c r="AA18" s="180" t="s">
        <v>70</v>
      </c>
      <c r="AB18" s="181"/>
      <c r="AC18" s="181"/>
      <c r="AD18" s="181"/>
      <c r="AE18" s="181"/>
      <c r="AF18" s="71"/>
      <c r="AG18" s="71"/>
      <c r="AH18" s="71"/>
      <c r="AI18" s="71"/>
      <c r="AJ18" s="94"/>
      <c r="AK18" s="162">
        <f t="shared" si="0"/>
        <v>500000</v>
      </c>
      <c r="AL18" s="163"/>
      <c r="AM18" s="163"/>
      <c r="AN18" s="163"/>
      <c r="AO18" s="164"/>
      <c r="AP18" s="195" t="s">
        <v>71</v>
      </c>
      <c r="AQ18" s="196"/>
      <c r="AR18" s="196"/>
      <c r="AS18" s="196"/>
      <c r="AT18" s="196"/>
      <c r="AU18" s="197"/>
      <c r="AV18" s="201"/>
      <c r="AW18" s="202"/>
      <c r="AX18" s="202"/>
      <c r="AY18" s="202"/>
      <c r="AZ18" s="203"/>
    </row>
    <row r="19" spans="1:52" ht="25.2" customHeight="1">
      <c r="A19" s="180" t="s">
        <v>72</v>
      </c>
      <c r="B19" s="181"/>
      <c r="C19" s="181"/>
      <c r="D19" s="181"/>
      <c r="E19" s="181"/>
      <c r="F19" s="71"/>
      <c r="G19" s="71"/>
      <c r="H19" s="71"/>
      <c r="I19" s="71"/>
      <c r="J19" s="94"/>
      <c r="K19" s="162">
        <f>K17-K18</f>
        <v>618700</v>
      </c>
      <c r="L19" s="163"/>
      <c r="M19" s="163"/>
      <c r="N19" s="163"/>
      <c r="O19" s="174"/>
      <c r="P19" s="185" t="s">
        <v>73</v>
      </c>
      <c r="Q19" s="185"/>
      <c r="R19" s="185"/>
      <c r="S19" s="185"/>
      <c r="T19" s="185"/>
      <c r="U19" s="186"/>
      <c r="V19" s="161"/>
      <c r="W19" s="188"/>
      <c r="X19" s="188"/>
      <c r="Y19" s="188"/>
      <c r="Z19" s="189"/>
      <c r="AA19" s="180" t="s">
        <v>72</v>
      </c>
      <c r="AB19" s="181"/>
      <c r="AC19" s="181"/>
      <c r="AD19" s="181"/>
      <c r="AE19" s="181"/>
      <c r="AF19" s="71"/>
      <c r="AG19" s="71"/>
      <c r="AH19" s="71"/>
      <c r="AI19" s="71"/>
      <c r="AJ19" s="94"/>
      <c r="AK19" s="162">
        <f t="shared" si="0"/>
        <v>618700</v>
      </c>
      <c r="AL19" s="163"/>
      <c r="AM19" s="163"/>
      <c r="AN19" s="163"/>
      <c r="AO19" s="164"/>
      <c r="AP19" s="195" t="s">
        <v>73</v>
      </c>
      <c r="AQ19" s="196"/>
      <c r="AR19" s="196"/>
      <c r="AS19" s="196"/>
      <c r="AT19" s="196"/>
      <c r="AU19" s="197"/>
      <c r="AV19" s="206"/>
      <c r="AW19" s="207"/>
      <c r="AX19" s="207"/>
      <c r="AY19" s="207"/>
      <c r="AZ19" s="208"/>
    </row>
    <row r="20" spans="1:52" ht="25.2" customHeight="1">
      <c r="A20" s="180" t="s">
        <v>74</v>
      </c>
      <c r="B20" s="181"/>
      <c r="C20" s="181"/>
      <c r="D20" s="181"/>
      <c r="E20" s="181"/>
      <c r="F20" s="71"/>
      <c r="G20" s="71"/>
      <c r="H20" s="71"/>
      <c r="I20" s="71"/>
      <c r="J20" s="94"/>
      <c r="K20" s="162">
        <f>ROUNDDOWN(K19,-3)</f>
        <v>618000</v>
      </c>
      <c r="L20" s="163"/>
      <c r="M20" s="163"/>
      <c r="N20" s="163"/>
      <c r="O20" s="174"/>
      <c r="P20" s="185" t="s">
        <v>75</v>
      </c>
      <c r="Q20" s="185"/>
      <c r="R20" s="185"/>
      <c r="S20" s="185"/>
      <c r="T20" s="185"/>
      <c r="U20" s="186"/>
      <c r="V20" s="161"/>
      <c r="W20" s="188"/>
      <c r="X20" s="188"/>
      <c r="Y20" s="188"/>
      <c r="Z20" s="189"/>
      <c r="AA20" s="180" t="s">
        <v>74</v>
      </c>
      <c r="AB20" s="181"/>
      <c r="AC20" s="181"/>
      <c r="AD20" s="181"/>
      <c r="AE20" s="181"/>
      <c r="AF20" s="71"/>
      <c r="AG20" s="71"/>
      <c r="AH20" s="71"/>
      <c r="AI20" s="71"/>
      <c r="AJ20" s="94"/>
      <c r="AK20" s="162">
        <f t="shared" si="0"/>
        <v>618000</v>
      </c>
      <c r="AL20" s="163"/>
      <c r="AM20" s="163"/>
      <c r="AN20" s="163"/>
      <c r="AO20" s="164"/>
      <c r="AP20" s="195" t="s">
        <v>75</v>
      </c>
      <c r="AQ20" s="196"/>
      <c r="AR20" s="196"/>
      <c r="AS20" s="196"/>
      <c r="AT20" s="196"/>
      <c r="AU20" s="197"/>
      <c r="AV20" s="206"/>
      <c r="AW20" s="207"/>
      <c r="AX20" s="207"/>
      <c r="AY20" s="207"/>
      <c r="AZ20" s="208"/>
    </row>
    <row r="21" spans="1:52" ht="25.2" customHeight="1">
      <c r="A21" s="180" t="s">
        <v>76</v>
      </c>
      <c r="B21" s="181"/>
      <c r="C21" s="181"/>
      <c r="D21" s="181"/>
      <c r="E21" s="181"/>
      <c r="F21" s="94" t="s">
        <v>77</v>
      </c>
      <c r="G21" s="93"/>
      <c r="H21" s="93"/>
      <c r="I21" s="221">
        <v>0.1</v>
      </c>
      <c r="J21" s="221"/>
      <c r="K21" s="222">
        <f>ROUND(K20*I21,0)</f>
        <v>61800</v>
      </c>
      <c r="L21" s="163"/>
      <c r="M21" s="163"/>
      <c r="N21" s="163"/>
      <c r="O21" s="174"/>
      <c r="P21" s="223"/>
      <c r="Q21" s="223"/>
      <c r="R21" s="223"/>
      <c r="S21" s="223"/>
      <c r="T21" s="223"/>
      <c r="U21" s="224"/>
      <c r="V21" s="161"/>
      <c r="W21" s="188"/>
      <c r="X21" s="188"/>
      <c r="Y21" s="188"/>
      <c r="Z21" s="189"/>
      <c r="AA21" s="180" t="s">
        <v>76</v>
      </c>
      <c r="AB21" s="181"/>
      <c r="AC21" s="181"/>
      <c r="AD21" s="181"/>
      <c r="AE21" s="181"/>
      <c r="AF21" s="94" t="s">
        <v>77</v>
      </c>
      <c r="AG21" s="93"/>
      <c r="AH21" s="93"/>
      <c r="AI21" s="234">
        <f>I21</f>
        <v>0.1</v>
      </c>
      <c r="AJ21" s="234"/>
      <c r="AK21" s="162">
        <f t="shared" si="0"/>
        <v>61800</v>
      </c>
      <c r="AL21" s="163"/>
      <c r="AM21" s="163"/>
      <c r="AN21" s="163"/>
      <c r="AO21" s="164"/>
      <c r="AP21" s="235"/>
      <c r="AQ21" s="236"/>
      <c r="AR21" s="236"/>
      <c r="AS21" s="236"/>
      <c r="AT21" s="236"/>
      <c r="AU21" s="237"/>
      <c r="AV21" s="206"/>
      <c r="AW21" s="207"/>
      <c r="AX21" s="207"/>
      <c r="AY21" s="207"/>
      <c r="AZ21" s="208"/>
    </row>
    <row r="22" spans="1:52" ht="25.2" customHeight="1" thickBot="1">
      <c r="A22" s="209" t="s">
        <v>78</v>
      </c>
      <c r="B22" s="210"/>
      <c r="C22" s="210"/>
      <c r="D22" s="210"/>
      <c r="E22" s="210"/>
      <c r="F22" s="211"/>
      <c r="G22" s="211"/>
      <c r="H22" s="211"/>
      <c r="I22" s="211"/>
      <c r="J22" s="212"/>
      <c r="K22" s="213">
        <f>K20+K21</f>
        <v>679800</v>
      </c>
      <c r="L22" s="214"/>
      <c r="M22" s="214"/>
      <c r="N22" s="214"/>
      <c r="O22" s="215"/>
      <c r="P22" s="216" t="s">
        <v>78</v>
      </c>
      <c r="Q22" s="216"/>
      <c r="R22" s="216"/>
      <c r="S22" s="216"/>
      <c r="T22" s="216"/>
      <c r="U22" s="217"/>
      <c r="V22" s="218"/>
      <c r="W22" s="219"/>
      <c r="X22" s="219"/>
      <c r="Y22" s="219"/>
      <c r="Z22" s="220"/>
      <c r="AA22" s="209" t="s">
        <v>78</v>
      </c>
      <c r="AB22" s="210"/>
      <c r="AC22" s="210"/>
      <c r="AD22" s="210"/>
      <c r="AE22" s="210"/>
      <c r="AF22" s="211"/>
      <c r="AG22" s="211"/>
      <c r="AH22" s="211"/>
      <c r="AI22" s="211"/>
      <c r="AJ22" s="212"/>
      <c r="AK22" s="213">
        <f>K22</f>
        <v>679800</v>
      </c>
      <c r="AL22" s="214"/>
      <c r="AM22" s="214"/>
      <c r="AN22" s="214"/>
      <c r="AO22" s="214"/>
      <c r="AP22" s="225" t="s">
        <v>78</v>
      </c>
      <c r="AQ22" s="226"/>
      <c r="AR22" s="226"/>
      <c r="AS22" s="226"/>
      <c r="AT22" s="226"/>
      <c r="AU22" s="227"/>
      <c r="AV22" s="228"/>
      <c r="AW22" s="229"/>
      <c r="AX22" s="229"/>
      <c r="AY22" s="229"/>
      <c r="AZ22" s="230"/>
    </row>
    <row r="23" spans="1:52" ht="25.2" customHeight="1">
      <c r="A23" s="150" t="s">
        <v>79</v>
      </c>
      <c r="B23" s="151"/>
      <c r="C23" s="151" t="s">
        <v>80</v>
      </c>
      <c r="D23" s="151"/>
      <c r="E23" s="151"/>
      <c r="F23" s="151"/>
      <c r="G23" s="151"/>
      <c r="H23" s="151"/>
      <c r="I23" s="151"/>
      <c r="J23" s="151"/>
      <c r="K23" s="151"/>
      <c r="L23" s="240" t="s">
        <v>81</v>
      </c>
      <c r="M23" s="240"/>
      <c r="N23" s="240"/>
      <c r="O23" s="240"/>
      <c r="P23" s="240"/>
      <c r="Q23" s="241" t="s">
        <v>82</v>
      </c>
      <c r="R23" s="241"/>
      <c r="S23" s="241"/>
      <c r="T23" s="241"/>
      <c r="U23" s="241"/>
      <c r="V23" s="231" t="s">
        <v>83</v>
      </c>
      <c r="W23" s="232"/>
      <c r="X23" s="232"/>
      <c r="Y23" s="232"/>
      <c r="Z23" s="233"/>
      <c r="AA23" s="150" t="s">
        <v>79</v>
      </c>
      <c r="AB23" s="151"/>
      <c r="AC23" s="151" t="s">
        <v>80</v>
      </c>
      <c r="AD23" s="151"/>
      <c r="AE23" s="151"/>
      <c r="AF23" s="151"/>
      <c r="AG23" s="151"/>
      <c r="AH23" s="151"/>
      <c r="AI23" s="151"/>
      <c r="AJ23" s="151"/>
      <c r="AK23" s="151"/>
      <c r="AL23" s="240" t="s">
        <v>81</v>
      </c>
      <c r="AM23" s="240"/>
      <c r="AN23" s="240"/>
      <c r="AO23" s="240"/>
      <c r="AP23" s="240"/>
      <c r="AQ23" s="241" t="s">
        <v>82</v>
      </c>
      <c r="AR23" s="241"/>
      <c r="AS23" s="241"/>
      <c r="AT23" s="241"/>
      <c r="AU23" s="241"/>
      <c r="AV23" s="231" t="s">
        <v>83</v>
      </c>
      <c r="AW23" s="232"/>
      <c r="AX23" s="232"/>
      <c r="AY23" s="232"/>
      <c r="AZ23" s="233"/>
    </row>
    <row r="24" spans="1:52" ht="25.2" customHeight="1">
      <c r="A24" s="242"/>
      <c r="B24" s="71"/>
      <c r="C24" s="243"/>
      <c r="D24" s="243"/>
      <c r="E24" s="243"/>
      <c r="F24" s="243"/>
      <c r="G24" s="243"/>
      <c r="H24" s="243"/>
      <c r="I24" s="243"/>
      <c r="J24" s="243"/>
      <c r="K24" s="243"/>
      <c r="L24" s="244"/>
      <c r="M24" s="244"/>
      <c r="N24" s="244"/>
      <c r="O24" s="244"/>
      <c r="P24" s="244"/>
      <c r="Q24" s="245"/>
      <c r="R24" s="245"/>
      <c r="S24" s="245"/>
      <c r="T24" s="245"/>
      <c r="U24" s="245"/>
      <c r="V24" s="246"/>
      <c r="W24" s="246"/>
      <c r="X24" s="246"/>
      <c r="Y24" s="246"/>
      <c r="Z24" s="247"/>
      <c r="AA24" s="248"/>
      <c r="AB24" s="238"/>
      <c r="AC24" s="238">
        <f>C24</f>
        <v>0</v>
      </c>
      <c r="AD24" s="238"/>
      <c r="AE24" s="238"/>
      <c r="AF24" s="238"/>
      <c r="AG24" s="238"/>
      <c r="AH24" s="238"/>
      <c r="AI24" s="238"/>
      <c r="AJ24" s="238"/>
      <c r="AK24" s="238"/>
      <c r="AL24" s="204">
        <f>L24</f>
        <v>0</v>
      </c>
      <c r="AM24" s="204"/>
      <c r="AN24" s="204"/>
      <c r="AO24" s="204"/>
      <c r="AP24" s="204"/>
      <c r="AQ24" s="204"/>
      <c r="AR24" s="204"/>
      <c r="AS24" s="204"/>
      <c r="AT24" s="204"/>
      <c r="AU24" s="204"/>
      <c r="AV24" s="204"/>
      <c r="AW24" s="204"/>
      <c r="AX24" s="204"/>
      <c r="AY24" s="204"/>
      <c r="AZ24" s="205"/>
    </row>
    <row r="25" spans="1:52" ht="25.2" customHeight="1">
      <c r="A25" s="242"/>
      <c r="B25" s="71"/>
      <c r="C25" s="243"/>
      <c r="D25" s="243"/>
      <c r="E25" s="243"/>
      <c r="F25" s="243"/>
      <c r="G25" s="243"/>
      <c r="H25" s="243"/>
      <c r="I25" s="243"/>
      <c r="J25" s="243"/>
      <c r="K25" s="243"/>
      <c r="L25" s="244"/>
      <c r="M25" s="244"/>
      <c r="N25" s="244"/>
      <c r="O25" s="244"/>
      <c r="P25" s="244"/>
      <c r="Q25" s="249"/>
      <c r="R25" s="249"/>
      <c r="S25" s="249"/>
      <c r="T25" s="249"/>
      <c r="U25" s="249"/>
      <c r="V25" s="246"/>
      <c r="W25" s="246"/>
      <c r="X25" s="246"/>
      <c r="Y25" s="246"/>
      <c r="Z25" s="247"/>
      <c r="AA25" s="248"/>
      <c r="AB25" s="238"/>
      <c r="AC25" s="238">
        <f t="shared" ref="AC25:AC30" si="1">C25</f>
        <v>0</v>
      </c>
      <c r="AD25" s="238"/>
      <c r="AE25" s="238"/>
      <c r="AF25" s="238"/>
      <c r="AG25" s="238"/>
      <c r="AH25" s="238"/>
      <c r="AI25" s="238"/>
      <c r="AJ25" s="238"/>
      <c r="AK25" s="238"/>
      <c r="AL25" s="204">
        <f t="shared" ref="AL25:AL30" si="2">L25</f>
        <v>0</v>
      </c>
      <c r="AM25" s="204"/>
      <c r="AN25" s="204"/>
      <c r="AO25" s="204"/>
      <c r="AP25" s="204"/>
      <c r="AQ25" s="239"/>
      <c r="AR25" s="239"/>
      <c r="AS25" s="239"/>
      <c r="AT25" s="239"/>
      <c r="AU25" s="239"/>
      <c r="AV25" s="204"/>
      <c r="AW25" s="204"/>
      <c r="AX25" s="204"/>
      <c r="AY25" s="204"/>
      <c r="AZ25" s="205"/>
    </row>
    <row r="26" spans="1:52" ht="25.2" customHeight="1">
      <c r="A26" s="242"/>
      <c r="B26" s="71"/>
      <c r="C26" s="243"/>
      <c r="D26" s="243"/>
      <c r="E26" s="243"/>
      <c r="F26" s="243"/>
      <c r="G26" s="243"/>
      <c r="H26" s="243"/>
      <c r="I26" s="243"/>
      <c r="J26" s="243"/>
      <c r="K26" s="243"/>
      <c r="L26" s="244"/>
      <c r="M26" s="244"/>
      <c r="N26" s="244"/>
      <c r="O26" s="244"/>
      <c r="P26" s="244"/>
      <c r="Q26" s="249"/>
      <c r="R26" s="249"/>
      <c r="S26" s="249"/>
      <c r="T26" s="249"/>
      <c r="U26" s="249"/>
      <c r="V26" s="246"/>
      <c r="W26" s="246"/>
      <c r="X26" s="246"/>
      <c r="Y26" s="246"/>
      <c r="Z26" s="247"/>
      <c r="AA26" s="248"/>
      <c r="AB26" s="238"/>
      <c r="AC26" s="238">
        <f t="shared" si="1"/>
        <v>0</v>
      </c>
      <c r="AD26" s="238"/>
      <c r="AE26" s="238"/>
      <c r="AF26" s="238"/>
      <c r="AG26" s="238"/>
      <c r="AH26" s="238"/>
      <c r="AI26" s="238"/>
      <c r="AJ26" s="238"/>
      <c r="AK26" s="238"/>
      <c r="AL26" s="204">
        <f t="shared" si="2"/>
        <v>0</v>
      </c>
      <c r="AM26" s="204"/>
      <c r="AN26" s="204"/>
      <c r="AO26" s="204"/>
      <c r="AP26" s="204"/>
      <c r="AQ26" s="239"/>
      <c r="AR26" s="239"/>
      <c r="AS26" s="239"/>
      <c r="AT26" s="239"/>
      <c r="AU26" s="239"/>
      <c r="AV26" s="204"/>
      <c r="AW26" s="204"/>
      <c r="AX26" s="204"/>
      <c r="AY26" s="204"/>
      <c r="AZ26" s="205"/>
    </row>
    <row r="27" spans="1:52" ht="25.2" customHeight="1">
      <c r="A27" s="242"/>
      <c r="B27" s="71"/>
      <c r="C27" s="243"/>
      <c r="D27" s="243"/>
      <c r="E27" s="243"/>
      <c r="F27" s="243"/>
      <c r="G27" s="243"/>
      <c r="H27" s="243"/>
      <c r="I27" s="243"/>
      <c r="J27" s="243"/>
      <c r="K27" s="243"/>
      <c r="L27" s="244"/>
      <c r="M27" s="244"/>
      <c r="N27" s="244"/>
      <c r="O27" s="244"/>
      <c r="P27" s="244"/>
      <c r="Q27" s="249"/>
      <c r="R27" s="249"/>
      <c r="S27" s="249"/>
      <c r="T27" s="249"/>
      <c r="U27" s="249"/>
      <c r="V27" s="246"/>
      <c r="W27" s="246"/>
      <c r="X27" s="246"/>
      <c r="Y27" s="246"/>
      <c r="Z27" s="247"/>
      <c r="AA27" s="248"/>
      <c r="AB27" s="238"/>
      <c r="AC27" s="238">
        <f t="shared" si="1"/>
        <v>0</v>
      </c>
      <c r="AD27" s="238"/>
      <c r="AE27" s="238"/>
      <c r="AF27" s="238"/>
      <c r="AG27" s="238"/>
      <c r="AH27" s="238"/>
      <c r="AI27" s="238"/>
      <c r="AJ27" s="238"/>
      <c r="AK27" s="238"/>
      <c r="AL27" s="204">
        <f t="shared" si="2"/>
        <v>0</v>
      </c>
      <c r="AM27" s="204"/>
      <c r="AN27" s="204"/>
      <c r="AO27" s="204"/>
      <c r="AP27" s="204"/>
      <c r="AQ27" s="239"/>
      <c r="AR27" s="239"/>
      <c r="AS27" s="239"/>
      <c r="AT27" s="239"/>
      <c r="AU27" s="239"/>
      <c r="AV27" s="204"/>
      <c r="AW27" s="204"/>
      <c r="AX27" s="204"/>
      <c r="AY27" s="204"/>
      <c r="AZ27" s="205"/>
    </row>
    <row r="28" spans="1:52" ht="25.2" customHeight="1">
      <c r="A28" s="242"/>
      <c r="B28" s="71"/>
      <c r="C28" s="243"/>
      <c r="D28" s="243"/>
      <c r="E28" s="243"/>
      <c r="F28" s="243"/>
      <c r="G28" s="243"/>
      <c r="H28" s="243"/>
      <c r="I28" s="243"/>
      <c r="J28" s="243"/>
      <c r="K28" s="243"/>
      <c r="L28" s="244"/>
      <c r="M28" s="244"/>
      <c r="N28" s="244"/>
      <c r="O28" s="244"/>
      <c r="P28" s="244"/>
      <c r="Q28" s="249"/>
      <c r="R28" s="249"/>
      <c r="S28" s="249"/>
      <c r="T28" s="249"/>
      <c r="U28" s="249"/>
      <c r="V28" s="246"/>
      <c r="W28" s="246"/>
      <c r="X28" s="246"/>
      <c r="Y28" s="246"/>
      <c r="Z28" s="247"/>
      <c r="AA28" s="248"/>
      <c r="AB28" s="238"/>
      <c r="AC28" s="238">
        <f t="shared" si="1"/>
        <v>0</v>
      </c>
      <c r="AD28" s="238"/>
      <c r="AE28" s="238"/>
      <c r="AF28" s="238"/>
      <c r="AG28" s="238"/>
      <c r="AH28" s="238"/>
      <c r="AI28" s="238"/>
      <c r="AJ28" s="238"/>
      <c r="AK28" s="238"/>
      <c r="AL28" s="204">
        <f t="shared" si="2"/>
        <v>0</v>
      </c>
      <c r="AM28" s="204"/>
      <c r="AN28" s="204"/>
      <c r="AO28" s="204"/>
      <c r="AP28" s="204"/>
      <c r="AQ28" s="239"/>
      <c r="AR28" s="239"/>
      <c r="AS28" s="239"/>
      <c r="AT28" s="239"/>
      <c r="AU28" s="239"/>
      <c r="AV28" s="204"/>
      <c r="AW28" s="204"/>
      <c r="AX28" s="204"/>
      <c r="AY28" s="204"/>
      <c r="AZ28" s="205"/>
    </row>
    <row r="29" spans="1:52" ht="25.2" customHeight="1">
      <c r="A29" s="242"/>
      <c r="B29" s="71"/>
      <c r="C29" s="243"/>
      <c r="D29" s="243"/>
      <c r="E29" s="243"/>
      <c r="F29" s="243"/>
      <c r="G29" s="243"/>
      <c r="H29" s="243"/>
      <c r="I29" s="243"/>
      <c r="J29" s="243"/>
      <c r="K29" s="243"/>
      <c r="L29" s="244"/>
      <c r="M29" s="244"/>
      <c r="N29" s="244"/>
      <c r="O29" s="244"/>
      <c r="P29" s="244"/>
      <c r="Q29" s="249"/>
      <c r="R29" s="249"/>
      <c r="S29" s="249"/>
      <c r="T29" s="249"/>
      <c r="U29" s="249"/>
      <c r="V29" s="246"/>
      <c r="W29" s="246"/>
      <c r="X29" s="246"/>
      <c r="Y29" s="246"/>
      <c r="Z29" s="247"/>
      <c r="AA29" s="248"/>
      <c r="AB29" s="238"/>
      <c r="AC29" s="238">
        <f t="shared" si="1"/>
        <v>0</v>
      </c>
      <c r="AD29" s="238"/>
      <c r="AE29" s="238"/>
      <c r="AF29" s="238"/>
      <c r="AG29" s="238"/>
      <c r="AH29" s="238"/>
      <c r="AI29" s="238"/>
      <c r="AJ29" s="238"/>
      <c r="AK29" s="238"/>
      <c r="AL29" s="204">
        <f t="shared" si="2"/>
        <v>0</v>
      </c>
      <c r="AM29" s="204"/>
      <c r="AN29" s="204"/>
      <c r="AO29" s="204"/>
      <c r="AP29" s="204"/>
      <c r="AQ29" s="239"/>
      <c r="AR29" s="239"/>
      <c r="AS29" s="239"/>
      <c r="AT29" s="239"/>
      <c r="AU29" s="239"/>
      <c r="AV29" s="204"/>
      <c r="AW29" s="204"/>
      <c r="AX29" s="204"/>
      <c r="AY29" s="204"/>
      <c r="AZ29" s="205"/>
    </row>
    <row r="30" spans="1:52" ht="25.2" customHeight="1">
      <c r="A30" s="242"/>
      <c r="B30" s="71"/>
      <c r="C30" s="243"/>
      <c r="D30" s="243"/>
      <c r="E30" s="243"/>
      <c r="F30" s="243"/>
      <c r="G30" s="243"/>
      <c r="H30" s="243"/>
      <c r="I30" s="243"/>
      <c r="J30" s="243"/>
      <c r="K30" s="243"/>
      <c r="L30" s="244"/>
      <c r="M30" s="244"/>
      <c r="N30" s="244"/>
      <c r="O30" s="244"/>
      <c r="P30" s="244"/>
      <c r="Q30" s="249"/>
      <c r="R30" s="249"/>
      <c r="S30" s="249"/>
      <c r="T30" s="249"/>
      <c r="U30" s="249"/>
      <c r="V30" s="246"/>
      <c r="W30" s="246"/>
      <c r="X30" s="246"/>
      <c r="Y30" s="246"/>
      <c r="Z30" s="247"/>
      <c r="AA30" s="248"/>
      <c r="AB30" s="238"/>
      <c r="AC30" s="238">
        <f t="shared" si="1"/>
        <v>0</v>
      </c>
      <c r="AD30" s="238"/>
      <c r="AE30" s="238"/>
      <c r="AF30" s="238"/>
      <c r="AG30" s="238"/>
      <c r="AH30" s="238"/>
      <c r="AI30" s="238"/>
      <c r="AJ30" s="238"/>
      <c r="AK30" s="238"/>
      <c r="AL30" s="204">
        <f t="shared" si="2"/>
        <v>0</v>
      </c>
      <c r="AM30" s="204"/>
      <c r="AN30" s="204"/>
      <c r="AO30" s="204"/>
      <c r="AP30" s="204"/>
      <c r="AQ30" s="239"/>
      <c r="AR30" s="239"/>
      <c r="AS30" s="239"/>
      <c r="AT30" s="239"/>
      <c r="AU30" s="239"/>
      <c r="AV30" s="204"/>
      <c r="AW30" s="204"/>
      <c r="AX30" s="204"/>
      <c r="AY30" s="204"/>
      <c r="AZ30" s="205"/>
    </row>
    <row r="31" spans="1:52" ht="25.2" customHeight="1" thickBot="1">
      <c r="A31" s="262"/>
      <c r="B31" s="263"/>
      <c r="C31" s="263" t="s">
        <v>84</v>
      </c>
      <c r="D31" s="263"/>
      <c r="E31" s="263"/>
      <c r="F31" s="263"/>
      <c r="G31" s="263"/>
      <c r="H31" s="263"/>
      <c r="I31" s="263"/>
      <c r="J31" s="263"/>
      <c r="K31" s="263"/>
      <c r="L31" s="264">
        <f>SUM(L24:P30)</f>
        <v>0</v>
      </c>
      <c r="M31" s="264"/>
      <c r="N31" s="264"/>
      <c r="O31" s="264"/>
      <c r="P31" s="264"/>
      <c r="Q31" s="264">
        <f>SUM(Q24:U30)</f>
        <v>0</v>
      </c>
      <c r="R31" s="264"/>
      <c r="S31" s="264"/>
      <c r="T31" s="264"/>
      <c r="U31" s="264"/>
      <c r="V31" s="265">
        <f>SUM(V24:Z30)</f>
        <v>0</v>
      </c>
      <c r="W31" s="265"/>
      <c r="X31" s="265"/>
      <c r="Y31" s="265"/>
      <c r="Z31" s="266"/>
      <c r="AA31" s="262"/>
      <c r="AB31" s="263"/>
      <c r="AC31" s="263" t="s">
        <v>84</v>
      </c>
      <c r="AD31" s="263"/>
      <c r="AE31" s="263"/>
      <c r="AF31" s="263"/>
      <c r="AG31" s="263"/>
      <c r="AH31" s="263"/>
      <c r="AI31" s="263"/>
      <c r="AJ31" s="263"/>
      <c r="AK31" s="263"/>
      <c r="AL31" s="250">
        <f>SUM(AL24:AP30)</f>
        <v>0</v>
      </c>
      <c r="AM31" s="250"/>
      <c r="AN31" s="250"/>
      <c r="AO31" s="250"/>
      <c r="AP31" s="250"/>
      <c r="AQ31" s="250">
        <f>SUM(AQ24:AU30)</f>
        <v>0</v>
      </c>
      <c r="AR31" s="250"/>
      <c r="AS31" s="250"/>
      <c r="AT31" s="250"/>
      <c r="AU31" s="250"/>
      <c r="AV31" s="250">
        <f>SUM(AV24:AZ30)</f>
        <v>0</v>
      </c>
      <c r="AW31" s="250"/>
      <c r="AX31" s="250"/>
      <c r="AY31" s="250"/>
      <c r="AZ31" s="251"/>
    </row>
    <row r="32" spans="1:52" ht="18.600000000000001" customHeight="1">
      <c r="A32" s="252" t="s">
        <v>85</v>
      </c>
      <c r="B32" s="253"/>
      <c r="C32" s="253"/>
      <c r="D32" s="253"/>
      <c r="E32" s="253"/>
      <c r="F32" s="253"/>
      <c r="G32" s="253"/>
      <c r="H32" s="254"/>
      <c r="I32" s="151" t="s">
        <v>56</v>
      </c>
      <c r="J32" s="151"/>
      <c r="K32" s="240"/>
      <c r="L32" s="240"/>
      <c r="M32" s="255"/>
      <c r="N32" s="258" t="s">
        <v>57</v>
      </c>
      <c r="O32" s="259"/>
      <c r="P32" s="260" t="s">
        <v>86</v>
      </c>
      <c r="Q32" s="261"/>
      <c r="R32" s="287"/>
      <c r="S32" s="444" t="s">
        <v>197</v>
      </c>
      <c r="T32" s="278"/>
      <c r="U32" s="279" t="s">
        <v>87</v>
      </c>
      <c r="V32" s="278"/>
      <c r="W32" s="267" t="s">
        <v>88</v>
      </c>
      <c r="X32" s="280"/>
      <c r="Y32" s="267" t="s">
        <v>89</v>
      </c>
      <c r="Z32" s="268"/>
      <c r="AA32" s="252" t="s">
        <v>85</v>
      </c>
      <c r="AB32" s="253"/>
      <c r="AC32" s="253"/>
      <c r="AD32" s="253"/>
      <c r="AE32" s="253"/>
      <c r="AF32" s="253"/>
      <c r="AG32" s="253"/>
      <c r="AH32" s="254"/>
      <c r="AI32" s="151" t="s">
        <v>56</v>
      </c>
      <c r="AJ32" s="151"/>
      <c r="AK32" s="240"/>
      <c r="AL32" s="240"/>
      <c r="AM32" s="255"/>
      <c r="AN32" s="258" t="s">
        <v>57</v>
      </c>
      <c r="AO32" s="259"/>
      <c r="AP32" s="260" t="s">
        <v>86</v>
      </c>
      <c r="AQ32" s="261"/>
      <c r="AR32" s="287"/>
      <c r="AS32" s="444" t="s">
        <v>197</v>
      </c>
      <c r="AT32" s="278"/>
      <c r="AU32" s="279" t="s">
        <v>87</v>
      </c>
      <c r="AV32" s="278"/>
      <c r="AW32" s="267" t="s">
        <v>88</v>
      </c>
      <c r="AX32" s="280"/>
      <c r="AY32" s="267" t="s">
        <v>89</v>
      </c>
      <c r="AZ32" s="268"/>
    </row>
    <row r="33" spans="1:52" ht="30" customHeight="1">
      <c r="A33" s="275"/>
      <c r="B33" s="68"/>
      <c r="C33" s="68"/>
      <c r="D33" s="68"/>
      <c r="E33" s="68"/>
      <c r="F33" s="68"/>
      <c r="G33" s="68"/>
      <c r="H33" s="69"/>
      <c r="I33" s="71"/>
      <c r="J33" s="71"/>
      <c r="K33" s="281"/>
      <c r="L33" s="281"/>
      <c r="M33" s="256"/>
      <c r="N33" s="281"/>
      <c r="O33" s="281"/>
      <c r="P33" s="283"/>
      <c r="Q33" s="284"/>
      <c r="R33" s="288"/>
      <c r="S33" s="269"/>
      <c r="T33" s="270"/>
      <c r="U33" s="269"/>
      <c r="V33" s="270"/>
      <c r="W33" s="70"/>
      <c r="X33" s="69"/>
      <c r="Y33" s="70"/>
      <c r="Z33" s="91"/>
      <c r="AA33" s="275"/>
      <c r="AB33" s="68"/>
      <c r="AC33" s="68"/>
      <c r="AD33" s="68"/>
      <c r="AE33" s="68"/>
      <c r="AF33" s="68"/>
      <c r="AG33" s="68"/>
      <c r="AH33" s="69"/>
      <c r="AI33" s="71"/>
      <c r="AJ33" s="71"/>
      <c r="AK33" s="281"/>
      <c r="AL33" s="281"/>
      <c r="AM33" s="256"/>
      <c r="AN33" s="281"/>
      <c r="AO33" s="281"/>
      <c r="AP33" s="283"/>
      <c r="AQ33" s="284"/>
      <c r="AR33" s="288"/>
      <c r="AS33" s="269"/>
      <c r="AT33" s="270"/>
      <c r="AU33" s="269"/>
      <c r="AV33" s="270"/>
      <c r="AW33" s="70"/>
      <c r="AX33" s="69"/>
      <c r="AY33" s="70"/>
      <c r="AZ33" s="91"/>
    </row>
    <row r="34" spans="1:52" ht="30" customHeight="1" thickBot="1">
      <c r="A34" s="276"/>
      <c r="B34" s="277"/>
      <c r="C34" s="277"/>
      <c r="D34" s="277"/>
      <c r="E34" s="277"/>
      <c r="F34" s="277"/>
      <c r="G34" s="277"/>
      <c r="H34" s="273"/>
      <c r="I34" s="263"/>
      <c r="J34" s="263"/>
      <c r="K34" s="282"/>
      <c r="L34" s="282"/>
      <c r="M34" s="257"/>
      <c r="N34" s="282"/>
      <c r="O34" s="282"/>
      <c r="P34" s="285"/>
      <c r="Q34" s="286"/>
      <c r="R34" s="289"/>
      <c r="S34" s="271"/>
      <c r="T34" s="272"/>
      <c r="U34" s="271"/>
      <c r="V34" s="272"/>
      <c r="W34" s="212"/>
      <c r="X34" s="273"/>
      <c r="Y34" s="212"/>
      <c r="Z34" s="274"/>
      <c r="AA34" s="276"/>
      <c r="AB34" s="277"/>
      <c r="AC34" s="277"/>
      <c r="AD34" s="277"/>
      <c r="AE34" s="277"/>
      <c r="AF34" s="277"/>
      <c r="AG34" s="277"/>
      <c r="AH34" s="273"/>
      <c r="AI34" s="263"/>
      <c r="AJ34" s="263"/>
      <c r="AK34" s="282"/>
      <c r="AL34" s="282"/>
      <c r="AM34" s="257"/>
      <c r="AN34" s="282"/>
      <c r="AO34" s="282"/>
      <c r="AP34" s="285"/>
      <c r="AQ34" s="286"/>
      <c r="AR34" s="289"/>
      <c r="AS34" s="271"/>
      <c r="AT34" s="272"/>
      <c r="AU34" s="271"/>
      <c r="AV34" s="272"/>
      <c r="AW34" s="212"/>
      <c r="AX34" s="273"/>
      <c r="AY34" s="212"/>
      <c r="AZ34" s="274"/>
    </row>
    <row r="35" spans="1:52" ht="30" customHeight="1">
      <c r="K35" s="1"/>
      <c r="L35" s="1"/>
      <c r="M35" s="1"/>
      <c r="N35" s="1"/>
      <c r="O35" s="1"/>
      <c r="P35" s="1"/>
      <c r="Q35" s="1"/>
      <c r="R35" s="1"/>
      <c r="S35" s="1"/>
      <c r="T35" s="1"/>
      <c r="U35" s="1"/>
      <c r="V35" s="1"/>
      <c r="W35" s="1"/>
      <c r="X35" s="1"/>
      <c r="Y35" s="1"/>
      <c r="Z35" s="1"/>
      <c r="AA35" s="254" t="s">
        <v>90</v>
      </c>
      <c r="AB35" s="151"/>
      <c r="AC35" s="151"/>
      <c r="AD35" s="151"/>
      <c r="AE35" s="151"/>
      <c r="AF35" s="151" t="s">
        <v>19</v>
      </c>
      <c r="AG35" s="151"/>
      <c r="AH35" s="151"/>
      <c r="AI35" s="151"/>
      <c r="AJ35" s="151"/>
      <c r="AK35" s="151"/>
      <c r="AL35" s="151"/>
      <c r="AM35" s="151"/>
      <c r="AN35" s="151" t="s">
        <v>79</v>
      </c>
      <c r="AO35" s="151"/>
      <c r="AP35" s="151"/>
      <c r="AQ35" s="151" t="s">
        <v>22</v>
      </c>
      <c r="AR35" s="151"/>
      <c r="AS35" s="151"/>
      <c r="AT35" s="151" t="s">
        <v>23</v>
      </c>
      <c r="AU35" s="151"/>
      <c r="AV35" s="151"/>
      <c r="AW35" s="151" t="s">
        <v>14</v>
      </c>
      <c r="AX35" s="151"/>
      <c r="AY35" s="151"/>
      <c r="AZ35" s="290"/>
    </row>
    <row r="36" spans="1:52" ht="30" customHeight="1">
      <c r="B36" s="292"/>
      <c r="C36" s="293"/>
      <c r="D36" s="65" t="s">
        <v>55</v>
      </c>
      <c r="K36" s="135" t="s">
        <v>91</v>
      </c>
      <c r="L36" s="135"/>
      <c r="M36" s="135"/>
      <c r="N36" s="135"/>
      <c r="O36" s="135"/>
      <c r="P36" s="135"/>
      <c r="Q36" s="135"/>
      <c r="R36" s="135"/>
      <c r="S36" s="135"/>
      <c r="T36" s="135"/>
      <c r="U36" s="135"/>
      <c r="V36" s="135"/>
      <c r="W36" s="135"/>
      <c r="X36" s="135"/>
      <c r="Y36" s="135"/>
      <c r="Z36" s="135"/>
      <c r="AA36" s="147"/>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91"/>
    </row>
    <row r="37" spans="1:52" ht="30" customHeight="1">
      <c r="K37" s="65" t="s">
        <v>92</v>
      </c>
      <c r="AA37" s="147"/>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91"/>
    </row>
    <row r="38" spans="1:52" ht="30" customHeight="1">
      <c r="K38" s="294" t="s">
        <v>58</v>
      </c>
      <c r="L38" s="294"/>
      <c r="M38" s="294"/>
      <c r="N38" s="294"/>
      <c r="O38" s="294"/>
      <c r="P38" s="294"/>
      <c r="Q38" s="294"/>
      <c r="R38" s="294"/>
      <c r="S38" s="294"/>
      <c r="T38" s="294"/>
      <c r="U38" s="294"/>
      <c r="V38" s="294"/>
      <c r="W38" s="294"/>
      <c r="X38" s="294"/>
      <c r="Y38" s="294"/>
      <c r="Z38" s="294"/>
      <c r="AA38" s="147"/>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91"/>
    </row>
    <row r="39" spans="1:52" ht="30" customHeight="1">
      <c r="K39" s="294"/>
      <c r="L39" s="294"/>
      <c r="M39" s="294"/>
      <c r="N39" s="294"/>
      <c r="O39" s="294"/>
      <c r="P39" s="294"/>
      <c r="Q39" s="294"/>
      <c r="R39" s="294"/>
      <c r="S39" s="294"/>
      <c r="T39" s="294"/>
      <c r="U39" s="294"/>
      <c r="V39" s="294"/>
      <c r="W39" s="294"/>
      <c r="X39" s="294"/>
      <c r="Y39" s="294"/>
      <c r="Z39" s="294"/>
      <c r="AA39" s="147"/>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91"/>
    </row>
    <row r="40" spans="1:52" ht="30" customHeight="1">
      <c r="K40" s="295" t="s">
        <v>59</v>
      </c>
      <c r="L40" s="295"/>
      <c r="M40" s="295"/>
      <c r="N40" s="295"/>
      <c r="O40" s="295"/>
      <c r="P40" s="295"/>
      <c r="Q40" s="295"/>
      <c r="R40" s="295"/>
      <c r="S40" s="295"/>
      <c r="T40" s="295"/>
      <c r="U40" s="295"/>
      <c r="V40" s="295"/>
      <c r="W40" s="295"/>
      <c r="X40" s="295"/>
      <c r="Y40" s="295"/>
      <c r="Z40" s="295"/>
      <c r="AA40" s="147"/>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91"/>
    </row>
    <row r="41" spans="1:52" ht="30" customHeight="1">
      <c r="K41" s="295"/>
      <c r="L41" s="295"/>
      <c r="M41" s="295"/>
      <c r="N41" s="295"/>
      <c r="O41" s="295"/>
      <c r="P41" s="295"/>
      <c r="Q41" s="295"/>
      <c r="R41" s="295"/>
      <c r="S41" s="295"/>
      <c r="T41" s="295"/>
      <c r="U41" s="295"/>
      <c r="V41" s="295"/>
      <c r="W41" s="295"/>
      <c r="X41" s="295"/>
      <c r="Y41" s="295"/>
      <c r="Z41" s="295"/>
      <c r="AA41" s="147"/>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91"/>
    </row>
    <row r="42" spans="1:52" ht="30" customHeight="1" thickBot="1">
      <c r="AA42" s="299"/>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1"/>
    </row>
    <row r="43" spans="1:52" ht="30" customHeight="1" thickTop="1">
      <c r="AA43" s="296" t="s">
        <v>93</v>
      </c>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8"/>
    </row>
    <row r="44" spans="1:52" ht="30" customHeight="1" thickBot="1">
      <c r="V44" s="66"/>
      <c r="AA44" s="147" t="s">
        <v>94</v>
      </c>
      <c r="AB44" s="238"/>
      <c r="AC44" s="238"/>
      <c r="AD44" s="238"/>
      <c r="AE44" s="238"/>
      <c r="AF44" s="238"/>
      <c r="AG44" s="238"/>
      <c r="AH44" s="238"/>
      <c r="AI44" s="238"/>
      <c r="AJ44" s="238"/>
      <c r="AK44" s="238"/>
      <c r="AL44" s="238"/>
      <c r="AM44" s="238"/>
      <c r="AN44" s="238"/>
      <c r="AO44" s="238"/>
      <c r="AP44" s="238"/>
      <c r="AQ44" s="238"/>
      <c r="AR44" s="238"/>
      <c r="AS44" s="238"/>
      <c r="AT44" s="71" t="s">
        <v>53</v>
      </c>
      <c r="AU44" s="71"/>
      <c r="AV44" s="67"/>
      <c r="AW44" s="300"/>
      <c r="AX44" s="300"/>
      <c r="AY44" s="300"/>
      <c r="AZ44" s="301"/>
    </row>
    <row r="45" spans="1:52" ht="30" customHeight="1" thickTop="1" thickBot="1">
      <c r="AA45" s="302" t="s">
        <v>95</v>
      </c>
      <c r="AB45" s="263"/>
      <c r="AC45" s="263"/>
      <c r="AD45" s="263"/>
      <c r="AE45" s="263"/>
      <c r="AF45" s="303" t="s">
        <v>96</v>
      </c>
      <c r="AG45" s="303"/>
      <c r="AH45" s="303"/>
      <c r="AI45" s="303"/>
      <c r="AJ45" s="303"/>
      <c r="AK45" s="303"/>
      <c r="AL45" s="303"/>
      <c r="AM45" s="303"/>
      <c r="AN45" s="263"/>
      <c r="AO45" s="263"/>
      <c r="AP45" s="263"/>
      <c r="AQ45" s="263"/>
      <c r="AR45" s="263"/>
      <c r="AS45" s="263"/>
      <c r="AT45" s="263" t="s">
        <v>54</v>
      </c>
      <c r="AU45" s="263"/>
      <c r="AV45" s="263"/>
      <c r="AW45" s="304">
        <f>SUM(AW36:AZ44)</f>
        <v>0</v>
      </c>
      <c r="AX45" s="304"/>
      <c r="AY45" s="304"/>
      <c r="AZ45" s="305"/>
    </row>
    <row r="46" spans="1:52">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57" spans="16:16">
      <c r="P57" s="3"/>
    </row>
  </sheetData>
  <sheetProtection algorithmName="SHA-512" hashValue="WlwHs7T4RLUQbgA4+SfD3ORsllbBuH1vUSmfnnPr7aLVtbn0MUWzToCFGNlsHOqj8WpV3YXvDBFY4Unn3m1h3A==" saltValue="PJNApIsyxpLlo2DzbuhBlA==" spinCount="100000" sheet="1" objects="1" scenarios="1"/>
  <mergeCells count="335">
    <mergeCell ref="AV27:AZ27"/>
    <mergeCell ref="K11:Q11"/>
    <mergeCell ref="A27:B27"/>
    <mergeCell ref="C27:K27"/>
    <mergeCell ref="L27:P27"/>
    <mergeCell ref="Q27:U27"/>
    <mergeCell ref="V27:Z27"/>
    <mergeCell ref="AA27:AB27"/>
    <mergeCell ref="AC27:AK27"/>
    <mergeCell ref="AL27:AP27"/>
    <mergeCell ref="AQ27:AU27"/>
    <mergeCell ref="AV25:AZ25"/>
    <mergeCell ref="A26:B26"/>
    <mergeCell ref="C26:K26"/>
    <mergeCell ref="L26:P26"/>
    <mergeCell ref="Q26:U26"/>
    <mergeCell ref="V26:Z26"/>
    <mergeCell ref="AA26:AB26"/>
    <mergeCell ref="AC26:AK26"/>
    <mergeCell ref="AL26:AP26"/>
    <mergeCell ref="AQ26:AU26"/>
    <mergeCell ref="AV26:AZ26"/>
    <mergeCell ref="A25:B25"/>
    <mergeCell ref="C25:K25"/>
    <mergeCell ref="AA45:AE45"/>
    <mergeCell ref="AF45:AM45"/>
    <mergeCell ref="AN45:AS45"/>
    <mergeCell ref="AT45:AV45"/>
    <mergeCell ref="AW45:AZ45"/>
    <mergeCell ref="AA44:AE44"/>
    <mergeCell ref="AF44:AM44"/>
    <mergeCell ref="AN44:AP44"/>
    <mergeCell ref="AQ44:AS44"/>
    <mergeCell ref="AT44:AU44"/>
    <mergeCell ref="AW44:AZ44"/>
    <mergeCell ref="AA43:AE43"/>
    <mergeCell ref="AF43:AM43"/>
    <mergeCell ref="AN43:AP43"/>
    <mergeCell ref="AQ43:AS43"/>
    <mergeCell ref="AT43:AV43"/>
    <mergeCell ref="AW43:AZ43"/>
    <mergeCell ref="AA42:AE42"/>
    <mergeCell ref="AF42:AM42"/>
    <mergeCell ref="AN42:AP42"/>
    <mergeCell ref="AQ42:AS42"/>
    <mergeCell ref="AT42:AV42"/>
    <mergeCell ref="AW42:AZ42"/>
    <mergeCell ref="AW40:AZ40"/>
    <mergeCell ref="AA41:AE41"/>
    <mergeCell ref="AF41:AM41"/>
    <mergeCell ref="AN41:AP41"/>
    <mergeCell ref="AQ41:AS41"/>
    <mergeCell ref="AT41:AV41"/>
    <mergeCell ref="AW41:AZ41"/>
    <mergeCell ref="K40:Z41"/>
    <mergeCell ref="AA40:AE40"/>
    <mergeCell ref="AF40:AM40"/>
    <mergeCell ref="AN40:AP40"/>
    <mergeCell ref="AQ40:AS40"/>
    <mergeCell ref="AT40:AV40"/>
    <mergeCell ref="AW38:AZ38"/>
    <mergeCell ref="AA39:AE39"/>
    <mergeCell ref="AF39:AM39"/>
    <mergeCell ref="AN39:AP39"/>
    <mergeCell ref="AQ39:AS39"/>
    <mergeCell ref="AT39:AV39"/>
    <mergeCell ref="AW39:AZ39"/>
    <mergeCell ref="K38:Z39"/>
    <mergeCell ref="AA38:AE38"/>
    <mergeCell ref="AF38:AM38"/>
    <mergeCell ref="AN38:AP38"/>
    <mergeCell ref="AQ38:AS38"/>
    <mergeCell ref="AT38:AV38"/>
    <mergeCell ref="AA37:AE37"/>
    <mergeCell ref="AF37:AM37"/>
    <mergeCell ref="AN37:AP37"/>
    <mergeCell ref="AQ37:AS37"/>
    <mergeCell ref="AT37:AV37"/>
    <mergeCell ref="AW37:AZ37"/>
    <mergeCell ref="B36:C36"/>
    <mergeCell ref="K36:Z36"/>
    <mergeCell ref="AA36:AE36"/>
    <mergeCell ref="AF36:AM36"/>
    <mergeCell ref="AN36:AP36"/>
    <mergeCell ref="AQ36:AS36"/>
    <mergeCell ref="AW33:AX34"/>
    <mergeCell ref="AY33:AZ34"/>
    <mergeCell ref="AA35:AE35"/>
    <mergeCell ref="AF35:AM35"/>
    <mergeCell ref="AN35:AP35"/>
    <mergeCell ref="AQ35:AS35"/>
    <mergeCell ref="AT35:AV35"/>
    <mergeCell ref="AW35:AZ35"/>
    <mergeCell ref="AT36:AV36"/>
    <mergeCell ref="AW36:AZ36"/>
    <mergeCell ref="AW32:AX32"/>
    <mergeCell ref="AY32:AZ32"/>
    <mergeCell ref="A33:H34"/>
    <mergeCell ref="I33:J34"/>
    <mergeCell ref="K33:L34"/>
    <mergeCell ref="N33:O34"/>
    <mergeCell ref="P33:Q34"/>
    <mergeCell ref="S33:T34"/>
    <mergeCell ref="AI32:AJ32"/>
    <mergeCell ref="AK32:AL32"/>
    <mergeCell ref="AM32:AM34"/>
    <mergeCell ref="AN32:AO32"/>
    <mergeCell ref="AP32:AQ32"/>
    <mergeCell ref="AR32:AR34"/>
    <mergeCell ref="AI33:AJ34"/>
    <mergeCell ref="AK33:AL34"/>
    <mergeCell ref="AN33:AO34"/>
    <mergeCell ref="AP33:AQ34"/>
    <mergeCell ref="R32:R34"/>
    <mergeCell ref="S32:T32"/>
    <mergeCell ref="U32:V32"/>
    <mergeCell ref="W32:X32"/>
    <mergeCell ref="AS33:AT34"/>
    <mergeCell ref="AU33:AV34"/>
    <mergeCell ref="AA32:AH32"/>
    <mergeCell ref="U33:V34"/>
    <mergeCell ref="W33:X34"/>
    <mergeCell ref="Y33:Z34"/>
    <mergeCell ref="AA33:AH34"/>
    <mergeCell ref="AC31:AK31"/>
    <mergeCell ref="AL31:AP31"/>
    <mergeCell ref="AQ31:AU31"/>
    <mergeCell ref="AS32:AT32"/>
    <mergeCell ref="AU32:AV32"/>
    <mergeCell ref="A30:B30"/>
    <mergeCell ref="C30:K30"/>
    <mergeCell ref="L30:P30"/>
    <mergeCell ref="Q30:U30"/>
    <mergeCell ref="V30:Z30"/>
    <mergeCell ref="AA30:AB30"/>
    <mergeCell ref="AV31:AZ31"/>
    <mergeCell ref="A32:H32"/>
    <mergeCell ref="I32:J32"/>
    <mergeCell ref="K32:L32"/>
    <mergeCell ref="M32:M34"/>
    <mergeCell ref="N32:O32"/>
    <mergeCell ref="P32:Q32"/>
    <mergeCell ref="AC30:AK30"/>
    <mergeCell ref="AL30:AP30"/>
    <mergeCell ref="AQ30:AU30"/>
    <mergeCell ref="AV30:AZ30"/>
    <mergeCell ref="A31:B31"/>
    <mergeCell ref="C31:K31"/>
    <mergeCell ref="L31:P31"/>
    <mergeCell ref="Q31:U31"/>
    <mergeCell ref="V31:Z31"/>
    <mergeCell ref="AA31:AB31"/>
    <mergeCell ref="Y32:Z32"/>
    <mergeCell ref="AV28:AZ28"/>
    <mergeCell ref="A29:B29"/>
    <mergeCell ref="C29:K29"/>
    <mergeCell ref="L29:P29"/>
    <mergeCell ref="Q29:U29"/>
    <mergeCell ref="V29:Z29"/>
    <mergeCell ref="AA29:AB29"/>
    <mergeCell ref="AC29:AK29"/>
    <mergeCell ref="AL29:AP29"/>
    <mergeCell ref="AQ29:AU29"/>
    <mergeCell ref="AV29:AZ29"/>
    <mergeCell ref="A28:B28"/>
    <mergeCell ref="C28:K28"/>
    <mergeCell ref="L28:P28"/>
    <mergeCell ref="Q28:U28"/>
    <mergeCell ref="V28:Z28"/>
    <mergeCell ref="AA28:AB28"/>
    <mergeCell ref="AC28:AK28"/>
    <mergeCell ref="AL28:AP28"/>
    <mergeCell ref="AQ28:AU28"/>
    <mergeCell ref="AC25:AK25"/>
    <mergeCell ref="AL25:AP25"/>
    <mergeCell ref="AQ25:AU25"/>
    <mergeCell ref="AL23:AP23"/>
    <mergeCell ref="AQ23:AU23"/>
    <mergeCell ref="A24:B24"/>
    <mergeCell ref="C24:K24"/>
    <mergeCell ref="L24:P24"/>
    <mergeCell ref="Q24:U24"/>
    <mergeCell ref="V24:Z24"/>
    <mergeCell ref="AA24:AB24"/>
    <mergeCell ref="AC24:AK24"/>
    <mergeCell ref="AL24:AP24"/>
    <mergeCell ref="A23:B23"/>
    <mergeCell ref="C23:K23"/>
    <mergeCell ref="L23:P23"/>
    <mergeCell ref="Q23:U23"/>
    <mergeCell ref="V23:Z23"/>
    <mergeCell ref="AA23:AB23"/>
    <mergeCell ref="L25:P25"/>
    <mergeCell ref="Q25:U25"/>
    <mergeCell ref="V25:Z25"/>
    <mergeCell ref="AA25:AB25"/>
    <mergeCell ref="AQ24:AU24"/>
    <mergeCell ref="AC23:AK23"/>
    <mergeCell ref="AV21:AZ21"/>
    <mergeCell ref="AF20:AJ20"/>
    <mergeCell ref="AK20:AO20"/>
    <mergeCell ref="AP20:AU20"/>
    <mergeCell ref="AV20:AZ20"/>
    <mergeCell ref="AF22:AJ22"/>
    <mergeCell ref="AK22:AO22"/>
    <mergeCell ref="AP22:AU22"/>
    <mergeCell ref="AV22:AZ22"/>
    <mergeCell ref="AV23:AZ23"/>
    <mergeCell ref="AA21:AE21"/>
    <mergeCell ref="AF21:AH21"/>
    <mergeCell ref="AI21:AJ21"/>
    <mergeCell ref="AK21:AO21"/>
    <mergeCell ref="AP21:AU21"/>
    <mergeCell ref="AV24:AZ24"/>
    <mergeCell ref="AV19:AZ19"/>
    <mergeCell ref="A22:E22"/>
    <mergeCell ref="F22:J22"/>
    <mergeCell ref="K22:O22"/>
    <mergeCell ref="P22:U22"/>
    <mergeCell ref="V22:Z22"/>
    <mergeCell ref="AA22:AE22"/>
    <mergeCell ref="A21:E21"/>
    <mergeCell ref="F21:H21"/>
    <mergeCell ref="I21:J21"/>
    <mergeCell ref="K21:O21"/>
    <mergeCell ref="P21:U21"/>
    <mergeCell ref="V21:Z21"/>
    <mergeCell ref="A20:E20"/>
    <mergeCell ref="F20:J20"/>
    <mergeCell ref="K20:O20"/>
    <mergeCell ref="P20:U20"/>
    <mergeCell ref="V20:Z20"/>
    <mergeCell ref="AA20:AE20"/>
    <mergeCell ref="A19:E19"/>
    <mergeCell ref="F19:J19"/>
    <mergeCell ref="K19:O19"/>
    <mergeCell ref="P19:U19"/>
    <mergeCell ref="V19:Z19"/>
    <mergeCell ref="AA19:AE19"/>
    <mergeCell ref="AF19:AJ19"/>
    <mergeCell ref="AK19:AO19"/>
    <mergeCell ref="AP19:AU19"/>
    <mergeCell ref="AF17:AJ17"/>
    <mergeCell ref="AK17:AO17"/>
    <mergeCell ref="AP17:AU17"/>
    <mergeCell ref="AV17:AZ17"/>
    <mergeCell ref="AF18:AJ18"/>
    <mergeCell ref="AK18:AO18"/>
    <mergeCell ref="AP18:AU18"/>
    <mergeCell ref="AV18:AZ18"/>
    <mergeCell ref="A18:E18"/>
    <mergeCell ref="F18:J18"/>
    <mergeCell ref="K18:O18"/>
    <mergeCell ref="P18:U18"/>
    <mergeCell ref="V18:Z18"/>
    <mergeCell ref="AA18:AE18"/>
    <mergeCell ref="A17:E17"/>
    <mergeCell ref="F17:J17"/>
    <mergeCell ref="K17:O17"/>
    <mergeCell ref="P17:U17"/>
    <mergeCell ref="V17:Z17"/>
    <mergeCell ref="AA17:AE17"/>
    <mergeCell ref="AK15:AO15"/>
    <mergeCell ref="AP15:AZ16"/>
    <mergeCell ref="B16:E16"/>
    <mergeCell ref="F16:J16"/>
    <mergeCell ref="K16:O16"/>
    <mergeCell ref="AB16:AE16"/>
    <mergeCell ref="AF16:AJ16"/>
    <mergeCell ref="AK16:AO16"/>
    <mergeCell ref="AK13:AO13"/>
    <mergeCell ref="AP13:AZ14"/>
    <mergeCell ref="K14:O14"/>
    <mergeCell ref="AK14:AO14"/>
    <mergeCell ref="B15:E15"/>
    <mergeCell ref="F15:J15"/>
    <mergeCell ref="K15:O15"/>
    <mergeCell ref="P15:Z16"/>
    <mergeCell ref="AB15:AE15"/>
    <mergeCell ref="AF15:AJ15"/>
    <mergeCell ref="A11:J11"/>
    <mergeCell ref="R11:Z11"/>
    <mergeCell ref="AA11:AJ11"/>
    <mergeCell ref="AR11:AZ11"/>
    <mergeCell ref="A13:E14"/>
    <mergeCell ref="F13:J14"/>
    <mergeCell ref="K13:O13"/>
    <mergeCell ref="P13:Z14"/>
    <mergeCell ref="AA13:AE14"/>
    <mergeCell ref="AF13:AJ14"/>
    <mergeCell ref="AK11:AQ11"/>
    <mergeCell ref="A10:J10"/>
    <mergeCell ref="K10:Q10"/>
    <mergeCell ref="R10:Z10"/>
    <mergeCell ref="AA10:AJ10"/>
    <mergeCell ref="AK10:AQ10"/>
    <mergeCell ref="AR10:AZ10"/>
    <mergeCell ref="AP7:AQ7"/>
    <mergeCell ref="AR7:AY7"/>
    <mergeCell ref="A8:B8"/>
    <mergeCell ref="D8:E8"/>
    <mergeCell ref="F8:L8"/>
    <mergeCell ref="P8:Q8"/>
    <mergeCell ref="R8:Z8"/>
    <mergeCell ref="AA8:AB8"/>
    <mergeCell ref="AD8:AE8"/>
    <mergeCell ref="AF8:AL8"/>
    <mergeCell ref="AR5:AZ5"/>
    <mergeCell ref="P6:Q6"/>
    <mergeCell ref="R6:Z6"/>
    <mergeCell ref="AP6:AQ6"/>
    <mergeCell ref="AR6:AZ6"/>
    <mergeCell ref="P7:Q7"/>
    <mergeCell ref="R7:Y7"/>
    <mergeCell ref="AP8:AQ8"/>
    <mergeCell ref="AR8:AZ8"/>
    <mergeCell ref="A5:F5"/>
    <mergeCell ref="G5:H5"/>
    <mergeCell ref="O5:O8"/>
    <mergeCell ref="P5:Q5"/>
    <mergeCell ref="R5:Z5"/>
    <mergeCell ref="AA5:AF5"/>
    <mergeCell ref="AG5:AH5"/>
    <mergeCell ref="AO5:AO8"/>
    <mergeCell ref="AP5:AQ5"/>
    <mergeCell ref="A1:Z1"/>
    <mergeCell ref="AA1:AZ1"/>
    <mergeCell ref="Q2:R2"/>
    <mergeCell ref="S2:V2"/>
    <mergeCell ref="AQ2:AR2"/>
    <mergeCell ref="AS2:AV2"/>
    <mergeCell ref="A3:D3"/>
    <mergeCell ref="E3:F3"/>
    <mergeCell ref="AA3:AD3"/>
    <mergeCell ref="AE3:AF3"/>
  </mergeCells>
  <phoneticPr fontId="3"/>
  <printOptions horizontalCentered="1"/>
  <pageMargins left="0.23622047244094491" right="0.23622047244094491" top="0.55118110236220474" bottom="0.35433070866141736" header="0.31496062992125984" footer="0.31496062992125984"/>
  <pageSetup paperSize="9" scale="65" orientation="portrait" r:id="rId1"/>
  <colBreaks count="1" manualBreakCount="1">
    <brk id="26"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92277-F956-4FE0-B9D4-7F732915994F}">
  <dimension ref="A1:AG59"/>
  <sheetViews>
    <sheetView tabSelected="1" view="pageBreakPreview" zoomScaleNormal="145" zoomScaleSheetLayoutView="100" workbookViewId="0">
      <selection activeCell="E6" sqref="E6:M7"/>
    </sheetView>
  </sheetViews>
  <sheetFormatPr defaultRowHeight="13.2"/>
  <cols>
    <col min="1" max="9" width="3.296875" style="35" customWidth="1"/>
    <col min="10" max="10" width="3.296875" style="4" customWidth="1"/>
    <col min="11" max="11" width="3.5" style="5" customWidth="1"/>
    <col min="12" max="12" width="3.296875" style="5" customWidth="1"/>
    <col min="13" max="14" width="3.296875" style="6" customWidth="1"/>
    <col min="15" max="18" width="3.296875" style="7" customWidth="1"/>
    <col min="19" max="20" width="3.296875" style="36" customWidth="1"/>
    <col min="21" max="24" width="3.296875" style="7" customWidth="1"/>
    <col min="25" max="27" width="3.296875" style="35" customWidth="1"/>
    <col min="28" max="28" width="3.296875" style="37" customWidth="1"/>
    <col min="29" max="32" width="3.296875" style="35" customWidth="1"/>
    <col min="33" max="33" width="11.59765625" style="35" customWidth="1"/>
    <col min="34" max="256" width="9" style="35"/>
    <col min="257" max="265" width="3.296875" style="35" customWidth="1"/>
    <col min="266" max="266" width="3.5" style="35" customWidth="1"/>
    <col min="267" max="288" width="3.296875" style="35" customWidth="1"/>
    <col min="289" max="289" width="11.59765625" style="35" customWidth="1"/>
    <col min="290" max="512" width="9" style="35"/>
    <col min="513" max="521" width="3.296875" style="35" customWidth="1"/>
    <col min="522" max="522" width="3.5" style="35" customWidth="1"/>
    <col min="523" max="544" width="3.296875" style="35" customWidth="1"/>
    <col min="545" max="545" width="11.59765625" style="35" customWidth="1"/>
    <col min="546" max="768" width="9" style="35"/>
    <col min="769" max="777" width="3.296875" style="35" customWidth="1"/>
    <col min="778" max="778" width="3.5" style="35" customWidth="1"/>
    <col min="779" max="800" width="3.296875" style="35" customWidth="1"/>
    <col min="801" max="801" width="11.59765625" style="35" customWidth="1"/>
    <col min="802" max="1024" width="9" style="35"/>
    <col min="1025" max="1033" width="3.296875" style="35" customWidth="1"/>
    <col min="1034" max="1034" width="3.5" style="35" customWidth="1"/>
    <col min="1035" max="1056" width="3.296875" style="35" customWidth="1"/>
    <col min="1057" max="1057" width="11.59765625" style="35" customWidth="1"/>
    <col min="1058" max="1280" width="9" style="35"/>
    <col min="1281" max="1289" width="3.296875" style="35" customWidth="1"/>
    <col min="1290" max="1290" width="3.5" style="35" customWidth="1"/>
    <col min="1291" max="1312" width="3.296875" style="35" customWidth="1"/>
    <col min="1313" max="1313" width="11.59765625" style="35" customWidth="1"/>
    <col min="1314" max="1536" width="9" style="35"/>
    <col min="1537" max="1545" width="3.296875" style="35" customWidth="1"/>
    <col min="1546" max="1546" width="3.5" style="35" customWidth="1"/>
    <col min="1547" max="1568" width="3.296875" style="35" customWidth="1"/>
    <col min="1569" max="1569" width="11.59765625" style="35" customWidth="1"/>
    <col min="1570" max="1792" width="9" style="35"/>
    <col min="1793" max="1801" width="3.296875" style="35" customWidth="1"/>
    <col min="1802" max="1802" width="3.5" style="35" customWidth="1"/>
    <col min="1803" max="1824" width="3.296875" style="35" customWidth="1"/>
    <col min="1825" max="1825" width="11.59765625" style="35" customWidth="1"/>
    <col min="1826" max="2048" width="9" style="35"/>
    <col min="2049" max="2057" width="3.296875" style="35" customWidth="1"/>
    <col min="2058" max="2058" width="3.5" style="35" customWidth="1"/>
    <col min="2059" max="2080" width="3.296875" style="35" customWidth="1"/>
    <col min="2081" max="2081" width="11.59765625" style="35" customWidth="1"/>
    <col min="2082" max="2304" width="9" style="35"/>
    <col min="2305" max="2313" width="3.296875" style="35" customWidth="1"/>
    <col min="2314" max="2314" width="3.5" style="35" customWidth="1"/>
    <col min="2315" max="2336" width="3.296875" style="35" customWidth="1"/>
    <col min="2337" max="2337" width="11.59765625" style="35" customWidth="1"/>
    <col min="2338" max="2560" width="9" style="35"/>
    <col min="2561" max="2569" width="3.296875" style="35" customWidth="1"/>
    <col min="2570" max="2570" width="3.5" style="35" customWidth="1"/>
    <col min="2571" max="2592" width="3.296875" style="35" customWidth="1"/>
    <col min="2593" max="2593" width="11.59765625" style="35" customWidth="1"/>
    <col min="2594" max="2816" width="9" style="35"/>
    <col min="2817" max="2825" width="3.296875" style="35" customWidth="1"/>
    <col min="2826" max="2826" width="3.5" style="35" customWidth="1"/>
    <col min="2827" max="2848" width="3.296875" style="35" customWidth="1"/>
    <col min="2849" max="2849" width="11.59765625" style="35" customWidth="1"/>
    <col min="2850" max="3072" width="9" style="35"/>
    <col min="3073" max="3081" width="3.296875" style="35" customWidth="1"/>
    <col min="3082" max="3082" width="3.5" style="35" customWidth="1"/>
    <col min="3083" max="3104" width="3.296875" style="35" customWidth="1"/>
    <col min="3105" max="3105" width="11.59765625" style="35" customWidth="1"/>
    <col min="3106" max="3328" width="9" style="35"/>
    <col min="3329" max="3337" width="3.296875" style="35" customWidth="1"/>
    <col min="3338" max="3338" width="3.5" style="35" customWidth="1"/>
    <col min="3339" max="3360" width="3.296875" style="35" customWidth="1"/>
    <col min="3361" max="3361" width="11.59765625" style="35" customWidth="1"/>
    <col min="3362" max="3584" width="9" style="35"/>
    <col min="3585" max="3593" width="3.296875" style="35" customWidth="1"/>
    <col min="3594" max="3594" width="3.5" style="35" customWidth="1"/>
    <col min="3595" max="3616" width="3.296875" style="35" customWidth="1"/>
    <col min="3617" max="3617" width="11.59765625" style="35" customWidth="1"/>
    <col min="3618" max="3840" width="9" style="35"/>
    <col min="3841" max="3849" width="3.296875" style="35" customWidth="1"/>
    <col min="3850" max="3850" width="3.5" style="35" customWidth="1"/>
    <col min="3851" max="3872" width="3.296875" style="35" customWidth="1"/>
    <col min="3873" max="3873" width="11.59765625" style="35" customWidth="1"/>
    <col min="3874" max="4096" width="9" style="35"/>
    <col min="4097" max="4105" width="3.296875" style="35" customWidth="1"/>
    <col min="4106" max="4106" width="3.5" style="35" customWidth="1"/>
    <col min="4107" max="4128" width="3.296875" style="35" customWidth="1"/>
    <col min="4129" max="4129" width="11.59765625" style="35" customWidth="1"/>
    <col min="4130" max="4352" width="9" style="35"/>
    <col min="4353" max="4361" width="3.296875" style="35" customWidth="1"/>
    <col min="4362" max="4362" width="3.5" style="35" customWidth="1"/>
    <col min="4363" max="4384" width="3.296875" style="35" customWidth="1"/>
    <col min="4385" max="4385" width="11.59765625" style="35" customWidth="1"/>
    <col min="4386" max="4608" width="9" style="35"/>
    <col min="4609" max="4617" width="3.296875" style="35" customWidth="1"/>
    <col min="4618" max="4618" width="3.5" style="35" customWidth="1"/>
    <col min="4619" max="4640" width="3.296875" style="35" customWidth="1"/>
    <col min="4641" max="4641" width="11.59765625" style="35" customWidth="1"/>
    <col min="4642" max="4864" width="9" style="35"/>
    <col min="4865" max="4873" width="3.296875" style="35" customWidth="1"/>
    <col min="4874" max="4874" width="3.5" style="35" customWidth="1"/>
    <col min="4875" max="4896" width="3.296875" style="35" customWidth="1"/>
    <col min="4897" max="4897" width="11.59765625" style="35" customWidth="1"/>
    <col min="4898" max="5120" width="9" style="35"/>
    <col min="5121" max="5129" width="3.296875" style="35" customWidth="1"/>
    <col min="5130" max="5130" width="3.5" style="35" customWidth="1"/>
    <col min="5131" max="5152" width="3.296875" style="35" customWidth="1"/>
    <col min="5153" max="5153" width="11.59765625" style="35" customWidth="1"/>
    <col min="5154" max="5376" width="9" style="35"/>
    <col min="5377" max="5385" width="3.296875" style="35" customWidth="1"/>
    <col min="5386" max="5386" width="3.5" style="35" customWidth="1"/>
    <col min="5387" max="5408" width="3.296875" style="35" customWidth="1"/>
    <col min="5409" max="5409" width="11.59765625" style="35" customWidth="1"/>
    <col min="5410" max="5632" width="9" style="35"/>
    <col min="5633" max="5641" width="3.296875" style="35" customWidth="1"/>
    <col min="5642" max="5642" width="3.5" style="35" customWidth="1"/>
    <col min="5643" max="5664" width="3.296875" style="35" customWidth="1"/>
    <col min="5665" max="5665" width="11.59765625" style="35" customWidth="1"/>
    <col min="5666" max="5888" width="9" style="35"/>
    <col min="5889" max="5897" width="3.296875" style="35" customWidth="1"/>
    <col min="5898" max="5898" width="3.5" style="35" customWidth="1"/>
    <col min="5899" max="5920" width="3.296875" style="35" customWidth="1"/>
    <col min="5921" max="5921" width="11.59765625" style="35" customWidth="1"/>
    <col min="5922" max="6144" width="9" style="35"/>
    <col min="6145" max="6153" width="3.296875" style="35" customWidth="1"/>
    <col min="6154" max="6154" width="3.5" style="35" customWidth="1"/>
    <col min="6155" max="6176" width="3.296875" style="35" customWidth="1"/>
    <col min="6177" max="6177" width="11.59765625" style="35" customWidth="1"/>
    <col min="6178" max="6400" width="9" style="35"/>
    <col min="6401" max="6409" width="3.296875" style="35" customWidth="1"/>
    <col min="6410" max="6410" width="3.5" style="35" customWidth="1"/>
    <col min="6411" max="6432" width="3.296875" style="35" customWidth="1"/>
    <col min="6433" max="6433" width="11.59765625" style="35" customWidth="1"/>
    <col min="6434" max="6656" width="9" style="35"/>
    <col min="6657" max="6665" width="3.296875" style="35" customWidth="1"/>
    <col min="6666" max="6666" width="3.5" style="35" customWidth="1"/>
    <col min="6667" max="6688" width="3.296875" style="35" customWidth="1"/>
    <col min="6689" max="6689" width="11.59765625" style="35" customWidth="1"/>
    <col min="6690" max="6912" width="9" style="35"/>
    <col min="6913" max="6921" width="3.296875" style="35" customWidth="1"/>
    <col min="6922" max="6922" width="3.5" style="35" customWidth="1"/>
    <col min="6923" max="6944" width="3.296875" style="35" customWidth="1"/>
    <col min="6945" max="6945" width="11.59765625" style="35" customWidth="1"/>
    <col min="6946" max="7168" width="9" style="35"/>
    <col min="7169" max="7177" width="3.296875" style="35" customWidth="1"/>
    <col min="7178" max="7178" width="3.5" style="35" customWidth="1"/>
    <col min="7179" max="7200" width="3.296875" style="35" customWidth="1"/>
    <col min="7201" max="7201" width="11.59765625" style="35" customWidth="1"/>
    <col min="7202" max="7424" width="9" style="35"/>
    <col min="7425" max="7433" width="3.296875" style="35" customWidth="1"/>
    <col min="7434" max="7434" width="3.5" style="35" customWidth="1"/>
    <col min="7435" max="7456" width="3.296875" style="35" customWidth="1"/>
    <col min="7457" max="7457" width="11.59765625" style="35" customWidth="1"/>
    <col min="7458" max="7680" width="9" style="35"/>
    <col min="7681" max="7689" width="3.296875" style="35" customWidth="1"/>
    <col min="7690" max="7690" width="3.5" style="35" customWidth="1"/>
    <col min="7691" max="7712" width="3.296875" style="35" customWidth="1"/>
    <col min="7713" max="7713" width="11.59765625" style="35" customWidth="1"/>
    <col min="7714" max="7936" width="9" style="35"/>
    <col min="7937" max="7945" width="3.296875" style="35" customWidth="1"/>
    <col min="7946" max="7946" width="3.5" style="35" customWidth="1"/>
    <col min="7947" max="7968" width="3.296875" style="35" customWidth="1"/>
    <col min="7969" max="7969" width="11.59765625" style="35" customWidth="1"/>
    <col min="7970" max="8192" width="9" style="35"/>
    <col min="8193" max="8201" width="3.296875" style="35" customWidth="1"/>
    <col min="8202" max="8202" width="3.5" style="35" customWidth="1"/>
    <col min="8203" max="8224" width="3.296875" style="35" customWidth="1"/>
    <col min="8225" max="8225" width="11.59765625" style="35" customWidth="1"/>
    <col min="8226" max="8448" width="9" style="35"/>
    <col min="8449" max="8457" width="3.296875" style="35" customWidth="1"/>
    <col min="8458" max="8458" width="3.5" style="35" customWidth="1"/>
    <col min="8459" max="8480" width="3.296875" style="35" customWidth="1"/>
    <col min="8481" max="8481" width="11.59765625" style="35" customWidth="1"/>
    <col min="8482" max="8704" width="9" style="35"/>
    <col min="8705" max="8713" width="3.296875" style="35" customWidth="1"/>
    <col min="8714" max="8714" width="3.5" style="35" customWidth="1"/>
    <col min="8715" max="8736" width="3.296875" style="35" customWidth="1"/>
    <col min="8737" max="8737" width="11.59765625" style="35" customWidth="1"/>
    <col min="8738" max="8960" width="9" style="35"/>
    <col min="8961" max="8969" width="3.296875" style="35" customWidth="1"/>
    <col min="8970" max="8970" width="3.5" style="35" customWidth="1"/>
    <col min="8971" max="8992" width="3.296875" style="35" customWidth="1"/>
    <col min="8993" max="8993" width="11.59765625" style="35" customWidth="1"/>
    <col min="8994" max="9216" width="9" style="35"/>
    <col min="9217" max="9225" width="3.296875" style="35" customWidth="1"/>
    <col min="9226" max="9226" width="3.5" style="35" customWidth="1"/>
    <col min="9227" max="9248" width="3.296875" style="35" customWidth="1"/>
    <col min="9249" max="9249" width="11.59765625" style="35" customWidth="1"/>
    <col min="9250" max="9472" width="9" style="35"/>
    <col min="9473" max="9481" width="3.296875" style="35" customWidth="1"/>
    <col min="9482" max="9482" width="3.5" style="35" customWidth="1"/>
    <col min="9483" max="9504" width="3.296875" style="35" customWidth="1"/>
    <col min="9505" max="9505" width="11.59765625" style="35" customWidth="1"/>
    <col min="9506" max="9728" width="9" style="35"/>
    <col min="9729" max="9737" width="3.296875" style="35" customWidth="1"/>
    <col min="9738" max="9738" width="3.5" style="35" customWidth="1"/>
    <col min="9739" max="9760" width="3.296875" style="35" customWidth="1"/>
    <col min="9761" max="9761" width="11.59765625" style="35" customWidth="1"/>
    <col min="9762" max="9984" width="9" style="35"/>
    <col min="9985" max="9993" width="3.296875" style="35" customWidth="1"/>
    <col min="9994" max="9994" width="3.5" style="35" customWidth="1"/>
    <col min="9995" max="10016" width="3.296875" style="35" customWidth="1"/>
    <col min="10017" max="10017" width="11.59765625" style="35" customWidth="1"/>
    <col min="10018" max="10240" width="9" style="35"/>
    <col min="10241" max="10249" width="3.296875" style="35" customWidth="1"/>
    <col min="10250" max="10250" width="3.5" style="35" customWidth="1"/>
    <col min="10251" max="10272" width="3.296875" style="35" customWidth="1"/>
    <col min="10273" max="10273" width="11.59765625" style="35" customWidth="1"/>
    <col min="10274" max="10496" width="9" style="35"/>
    <col min="10497" max="10505" width="3.296875" style="35" customWidth="1"/>
    <col min="10506" max="10506" width="3.5" style="35" customWidth="1"/>
    <col min="10507" max="10528" width="3.296875" style="35" customWidth="1"/>
    <col min="10529" max="10529" width="11.59765625" style="35" customWidth="1"/>
    <col min="10530" max="10752" width="9" style="35"/>
    <col min="10753" max="10761" width="3.296875" style="35" customWidth="1"/>
    <col min="10762" max="10762" width="3.5" style="35" customWidth="1"/>
    <col min="10763" max="10784" width="3.296875" style="35" customWidth="1"/>
    <col min="10785" max="10785" width="11.59765625" style="35" customWidth="1"/>
    <col min="10786" max="11008" width="9" style="35"/>
    <col min="11009" max="11017" width="3.296875" style="35" customWidth="1"/>
    <col min="11018" max="11018" width="3.5" style="35" customWidth="1"/>
    <col min="11019" max="11040" width="3.296875" style="35" customWidth="1"/>
    <col min="11041" max="11041" width="11.59765625" style="35" customWidth="1"/>
    <col min="11042" max="11264" width="9" style="35"/>
    <col min="11265" max="11273" width="3.296875" style="35" customWidth="1"/>
    <col min="11274" max="11274" width="3.5" style="35" customWidth="1"/>
    <col min="11275" max="11296" width="3.296875" style="35" customWidth="1"/>
    <col min="11297" max="11297" width="11.59765625" style="35" customWidth="1"/>
    <col min="11298" max="11520" width="9" style="35"/>
    <col min="11521" max="11529" width="3.296875" style="35" customWidth="1"/>
    <col min="11530" max="11530" width="3.5" style="35" customWidth="1"/>
    <col min="11531" max="11552" width="3.296875" style="35" customWidth="1"/>
    <col min="11553" max="11553" width="11.59765625" style="35" customWidth="1"/>
    <col min="11554" max="11776" width="9" style="35"/>
    <col min="11777" max="11785" width="3.296875" style="35" customWidth="1"/>
    <col min="11786" max="11786" width="3.5" style="35" customWidth="1"/>
    <col min="11787" max="11808" width="3.296875" style="35" customWidth="1"/>
    <col min="11809" max="11809" width="11.59765625" style="35" customWidth="1"/>
    <col min="11810" max="12032" width="9" style="35"/>
    <col min="12033" max="12041" width="3.296875" style="35" customWidth="1"/>
    <col min="12042" max="12042" width="3.5" style="35" customWidth="1"/>
    <col min="12043" max="12064" width="3.296875" style="35" customWidth="1"/>
    <col min="12065" max="12065" width="11.59765625" style="35" customWidth="1"/>
    <col min="12066" max="12288" width="9" style="35"/>
    <col min="12289" max="12297" width="3.296875" style="35" customWidth="1"/>
    <col min="12298" max="12298" width="3.5" style="35" customWidth="1"/>
    <col min="12299" max="12320" width="3.296875" style="35" customWidth="1"/>
    <col min="12321" max="12321" width="11.59765625" style="35" customWidth="1"/>
    <col min="12322" max="12544" width="9" style="35"/>
    <col min="12545" max="12553" width="3.296875" style="35" customWidth="1"/>
    <col min="12554" max="12554" width="3.5" style="35" customWidth="1"/>
    <col min="12555" max="12576" width="3.296875" style="35" customWidth="1"/>
    <col min="12577" max="12577" width="11.59765625" style="35" customWidth="1"/>
    <col min="12578" max="12800" width="9" style="35"/>
    <col min="12801" max="12809" width="3.296875" style="35" customWidth="1"/>
    <col min="12810" max="12810" width="3.5" style="35" customWidth="1"/>
    <col min="12811" max="12832" width="3.296875" style="35" customWidth="1"/>
    <col min="12833" max="12833" width="11.59765625" style="35" customWidth="1"/>
    <col min="12834" max="13056" width="9" style="35"/>
    <col min="13057" max="13065" width="3.296875" style="35" customWidth="1"/>
    <col min="13066" max="13066" width="3.5" style="35" customWidth="1"/>
    <col min="13067" max="13088" width="3.296875" style="35" customWidth="1"/>
    <col min="13089" max="13089" width="11.59765625" style="35" customWidth="1"/>
    <col min="13090" max="13312" width="9" style="35"/>
    <col min="13313" max="13321" width="3.296875" style="35" customWidth="1"/>
    <col min="13322" max="13322" width="3.5" style="35" customWidth="1"/>
    <col min="13323" max="13344" width="3.296875" style="35" customWidth="1"/>
    <col min="13345" max="13345" width="11.59765625" style="35" customWidth="1"/>
    <col min="13346" max="13568" width="9" style="35"/>
    <col min="13569" max="13577" width="3.296875" style="35" customWidth="1"/>
    <col min="13578" max="13578" width="3.5" style="35" customWidth="1"/>
    <col min="13579" max="13600" width="3.296875" style="35" customWidth="1"/>
    <col min="13601" max="13601" width="11.59765625" style="35" customWidth="1"/>
    <col min="13602" max="13824" width="9" style="35"/>
    <col min="13825" max="13833" width="3.296875" style="35" customWidth="1"/>
    <col min="13834" max="13834" width="3.5" style="35" customWidth="1"/>
    <col min="13835" max="13856" width="3.296875" style="35" customWidth="1"/>
    <col min="13857" max="13857" width="11.59765625" style="35" customWidth="1"/>
    <col min="13858" max="14080" width="9" style="35"/>
    <col min="14081" max="14089" width="3.296875" style="35" customWidth="1"/>
    <col min="14090" max="14090" width="3.5" style="35" customWidth="1"/>
    <col min="14091" max="14112" width="3.296875" style="35" customWidth="1"/>
    <col min="14113" max="14113" width="11.59765625" style="35" customWidth="1"/>
    <col min="14114" max="14336" width="9" style="35"/>
    <col min="14337" max="14345" width="3.296875" style="35" customWidth="1"/>
    <col min="14346" max="14346" width="3.5" style="35" customWidth="1"/>
    <col min="14347" max="14368" width="3.296875" style="35" customWidth="1"/>
    <col min="14369" max="14369" width="11.59765625" style="35" customWidth="1"/>
    <col min="14370" max="14592" width="9" style="35"/>
    <col min="14593" max="14601" width="3.296875" style="35" customWidth="1"/>
    <col min="14602" max="14602" width="3.5" style="35" customWidth="1"/>
    <col min="14603" max="14624" width="3.296875" style="35" customWidth="1"/>
    <col min="14625" max="14625" width="11.59765625" style="35" customWidth="1"/>
    <col min="14626" max="14848" width="9" style="35"/>
    <col min="14849" max="14857" width="3.296875" style="35" customWidth="1"/>
    <col min="14858" max="14858" width="3.5" style="35" customWidth="1"/>
    <col min="14859" max="14880" width="3.296875" style="35" customWidth="1"/>
    <col min="14881" max="14881" width="11.59765625" style="35" customWidth="1"/>
    <col min="14882" max="15104" width="9" style="35"/>
    <col min="15105" max="15113" width="3.296875" style="35" customWidth="1"/>
    <col min="15114" max="15114" width="3.5" style="35" customWidth="1"/>
    <col min="15115" max="15136" width="3.296875" style="35" customWidth="1"/>
    <col min="15137" max="15137" width="11.59765625" style="35" customWidth="1"/>
    <col min="15138" max="15360" width="9" style="35"/>
    <col min="15361" max="15369" width="3.296875" style="35" customWidth="1"/>
    <col min="15370" max="15370" width="3.5" style="35" customWidth="1"/>
    <col min="15371" max="15392" width="3.296875" style="35" customWidth="1"/>
    <col min="15393" max="15393" width="11.59765625" style="35" customWidth="1"/>
    <col min="15394" max="15616" width="9" style="35"/>
    <col min="15617" max="15625" width="3.296875" style="35" customWidth="1"/>
    <col min="15626" max="15626" width="3.5" style="35" customWidth="1"/>
    <col min="15627" max="15648" width="3.296875" style="35" customWidth="1"/>
    <col min="15649" max="15649" width="11.59765625" style="35" customWidth="1"/>
    <col min="15650" max="15872" width="9" style="35"/>
    <col min="15873" max="15881" width="3.296875" style="35" customWidth="1"/>
    <col min="15882" max="15882" width="3.5" style="35" customWidth="1"/>
    <col min="15883" max="15904" width="3.296875" style="35" customWidth="1"/>
    <col min="15905" max="15905" width="11.59765625" style="35" customWidth="1"/>
    <col min="15906" max="16128" width="9" style="35"/>
    <col min="16129" max="16137" width="3.296875" style="35" customWidth="1"/>
    <col min="16138" max="16138" width="3.5" style="35" customWidth="1"/>
    <col min="16139" max="16160" width="3.296875" style="35" customWidth="1"/>
    <col min="16161" max="16161" width="11.59765625" style="35" customWidth="1"/>
    <col min="16162" max="16384" width="9" style="35"/>
  </cols>
  <sheetData>
    <row r="1" spans="1:28">
      <c r="A1" s="651"/>
      <c r="B1" s="651"/>
      <c r="C1" s="35" t="s">
        <v>97</v>
      </c>
      <c r="E1" s="652"/>
      <c r="F1" s="35" t="s">
        <v>98</v>
      </c>
      <c r="H1" s="652"/>
      <c r="I1" s="35" t="s">
        <v>99</v>
      </c>
    </row>
    <row r="2" spans="1:28">
      <c r="J2" s="431" t="s">
        <v>100</v>
      </c>
      <c r="K2" s="431"/>
      <c r="L2" s="431"/>
      <c r="M2" s="431"/>
      <c r="N2" s="431"/>
      <c r="O2" s="431"/>
      <c r="P2" s="431"/>
      <c r="Q2" s="431"/>
      <c r="R2" s="431"/>
      <c r="S2" s="431"/>
      <c r="T2" s="431"/>
      <c r="V2" s="432" t="s">
        <v>101</v>
      </c>
      <c r="W2" s="433"/>
      <c r="X2" s="423"/>
      <c r="Z2" s="38" t="s">
        <v>102</v>
      </c>
      <c r="AA2" s="434" t="s">
        <v>103</v>
      </c>
      <c r="AB2" s="434"/>
    </row>
    <row r="3" spans="1:28">
      <c r="J3" s="431"/>
      <c r="K3" s="431"/>
      <c r="L3" s="431"/>
      <c r="M3" s="431"/>
      <c r="N3" s="431"/>
      <c r="O3" s="431"/>
      <c r="P3" s="431"/>
      <c r="Q3" s="431"/>
      <c r="R3" s="431"/>
      <c r="S3" s="431"/>
      <c r="T3" s="431"/>
    </row>
    <row r="4" spans="1:28">
      <c r="A4" s="435" t="s">
        <v>104</v>
      </c>
      <c r="B4" s="435"/>
      <c r="C4" s="435" t="str">
        <f>①見積書!E3&amp;①見積書!G3</f>
        <v>999名鉄六合㈱本社ビル新築工事</v>
      </c>
      <c r="D4" s="435"/>
      <c r="E4" s="435"/>
      <c r="F4" s="435"/>
      <c r="G4" s="435"/>
      <c r="H4" s="435"/>
      <c r="I4" s="435"/>
      <c r="J4" s="435"/>
      <c r="K4" s="435"/>
      <c r="L4" s="435"/>
      <c r="M4" s="435"/>
    </row>
    <row r="5" spans="1:28">
      <c r="A5" s="341"/>
      <c r="B5" s="341"/>
      <c r="C5" s="341"/>
      <c r="D5" s="341"/>
      <c r="E5" s="341"/>
      <c r="F5" s="341"/>
      <c r="G5" s="341"/>
      <c r="H5" s="341"/>
      <c r="I5" s="341"/>
      <c r="J5" s="341"/>
      <c r="K5" s="341"/>
      <c r="L5" s="341"/>
      <c r="M5" s="341"/>
      <c r="S5" s="436" t="s">
        <v>123</v>
      </c>
      <c r="T5" s="436"/>
      <c r="U5" s="436"/>
      <c r="V5" s="436"/>
      <c r="W5" s="437" t="str">
        <f>①見積書!X10</f>
        <v>1234567890123</v>
      </c>
      <c r="X5" s="437"/>
      <c r="Y5" s="437"/>
      <c r="Z5" s="437"/>
      <c r="AA5" s="437"/>
      <c r="AB5" s="437"/>
    </row>
    <row r="6" spans="1:28">
      <c r="A6" s="438" t="s">
        <v>105</v>
      </c>
      <c r="B6" s="438"/>
      <c r="C6" s="438"/>
      <c r="D6" s="8"/>
      <c r="E6" s="440" t="str">
        <f>'④契約用請求書(鑑)'!K11</f>
        <v>12345678</v>
      </c>
      <c r="F6" s="318"/>
      <c r="G6" s="318"/>
      <c r="H6" s="318"/>
      <c r="I6" s="318"/>
      <c r="J6" s="318"/>
      <c r="K6" s="318"/>
      <c r="L6" s="318"/>
      <c r="M6" s="318"/>
      <c r="S6" s="441" t="s">
        <v>106</v>
      </c>
      <c r="T6" s="441"/>
      <c r="U6" s="310" t="str">
        <f>①見積書!Q16</f>
        <v>名鉄六合</v>
      </c>
      <c r="V6" s="310"/>
      <c r="W6" s="310"/>
      <c r="X6" s="310"/>
      <c r="Y6" s="310"/>
      <c r="Z6" s="310"/>
      <c r="AA6" s="310"/>
      <c r="AB6" s="310"/>
    </row>
    <row r="7" spans="1:28">
      <c r="A7" s="439"/>
      <c r="B7" s="439"/>
      <c r="C7" s="439"/>
      <c r="D7" s="9"/>
      <c r="E7" s="321"/>
      <c r="F7" s="321"/>
      <c r="G7" s="321"/>
      <c r="H7" s="321"/>
      <c r="I7" s="321"/>
      <c r="J7" s="321"/>
      <c r="K7" s="321"/>
      <c r="L7" s="321"/>
      <c r="M7" s="321"/>
      <c r="S7" s="442"/>
      <c r="T7" s="442"/>
      <c r="U7" s="321"/>
      <c r="V7" s="321"/>
      <c r="W7" s="321"/>
      <c r="X7" s="321"/>
      <c r="Y7" s="321"/>
      <c r="Z7" s="321"/>
      <c r="AA7" s="321"/>
      <c r="AB7" s="321"/>
    </row>
    <row r="8" spans="1:28" ht="13.8" thickBot="1">
      <c r="A8" s="39"/>
      <c r="B8" s="39"/>
      <c r="C8" s="39"/>
      <c r="D8" s="39"/>
      <c r="E8" s="39"/>
      <c r="F8" s="39"/>
      <c r="G8" s="39"/>
      <c r="H8" s="39"/>
      <c r="I8" s="39"/>
      <c r="J8" s="10"/>
      <c r="K8" s="11"/>
      <c r="L8" s="11"/>
      <c r="M8" s="12"/>
      <c r="N8" s="12"/>
      <c r="O8" s="13"/>
      <c r="P8" s="13"/>
      <c r="Q8" s="13"/>
      <c r="R8" s="13"/>
      <c r="S8" s="40"/>
      <c r="T8" s="40"/>
      <c r="U8" s="13"/>
      <c r="V8" s="13"/>
      <c r="W8" s="13"/>
      <c r="X8" s="13"/>
      <c r="Y8" s="39"/>
      <c r="Z8" s="39"/>
      <c r="AA8" s="39"/>
      <c r="AB8" s="41"/>
    </row>
    <row r="9" spans="1:28">
      <c r="A9" s="414" t="s">
        <v>124</v>
      </c>
      <c r="B9" s="416" t="s">
        <v>195</v>
      </c>
      <c r="C9" s="416"/>
      <c r="D9" s="416"/>
      <c r="E9" s="416"/>
      <c r="F9" s="416"/>
      <c r="G9" s="416"/>
      <c r="H9" s="416"/>
      <c r="I9" s="416"/>
      <c r="J9" s="416"/>
      <c r="K9" s="416"/>
      <c r="L9" s="416"/>
      <c r="M9" s="416"/>
      <c r="N9" s="416"/>
      <c r="O9" s="416"/>
      <c r="P9" s="416"/>
      <c r="Q9" s="416"/>
      <c r="R9" s="417"/>
      <c r="S9" s="418" t="s">
        <v>107</v>
      </c>
      <c r="T9" s="416"/>
      <c r="U9" s="416"/>
      <c r="V9" s="416"/>
      <c r="W9" s="416"/>
      <c r="X9" s="416"/>
      <c r="Y9" s="416"/>
      <c r="Z9" s="416"/>
      <c r="AA9" s="416"/>
      <c r="AB9" s="417"/>
    </row>
    <row r="10" spans="1:28">
      <c r="A10" s="415"/>
      <c r="B10" s="332" t="s">
        <v>108</v>
      </c>
      <c r="C10" s="332"/>
      <c r="D10" s="332"/>
      <c r="E10" s="332"/>
      <c r="F10" s="332"/>
      <c r="G10" s="332"/>
      <c r="H10" s="332"/>
      <c r="I10" s="332"/>
      <c r="J10" s="14" t="s">
        <v>109</v>
      </c>
      <c r="K10" s="419" t="s">
        <v>110</v>
      </c>
      <c r="L10" s="420"/>
      <c r="M10" s="421" t="s">
        <v>111</v>
      </c>
      <c r="N10" s="422"/>
      <c r="O10" s="423" t="s">
        <v>112</v>
      </c>
      <c r="P10" s="424"/>
      <c r="Q10" s="424"/>
      <c r="R10" s="425"/>
      <c r="S10" s="426" t="s">
        <v>113</v>
      </c>
      <c r="T10" s="427"/>
      <c r="U10" s="428" t="s">
        <v>112</v>
      </c>
      <c r="V10" s="424"/>
      <c r="W10" s="424"/>
      <c r="X10" s="425"/>
      <c r="Y10" s="331" t="s">
        <v>114</v>
      </c>
      <c r="Z10" s="332"/>
      <c r="AA10" s="332"/>
      <c r="AB10" s="42" t="s">
        <v>125</v>
      </c>
    </row>
    <row r="11" spans="1:28">
      <c r="A11" s="359"/>
      <c r="B11" s="311"/>
      <c r="C11" s="312"/>
      <c r="D11" s="312"/>
      <c r="E11" s="312"/>
      <c r="F11" s="312"/>
      <c r="G11" s="312"/>
      <c r="H11" s="312"/>
      <c r="I11" s="313"/>
      <c r="J11" s="398"/>
      <c r="K11" s="429"/>
      <c r="L11" s="430"/>
      <c r="M11" s="393"/>
      <c r="N11" s="394"/>
      <c r="O11" s="395"/>
      <c r="P11" s="396"/>
      <c r="Q11" s="396"/>
      <c r="R11" s="397"/>
      <c r="S11" s="409"/>
      <c r="T11" s="410"/>
      <c r="U11" s="411"/>
      <c r="V11" s="396"/>
      <c r="W11" s="396"/>
      <c r="X11" s="397"/>
      <c r="Y11" s="331"/>
      <c r="Z11" s="332"/>
      <c r="AA11" s="332"/>
      <c r="AB11" s="333"/>
    </row>
    <row r="12" spans="1:28">
      <c r="A12" s="359"/>
      <c r="B12" s="314"/>
      <c r="C12" s="315"/>
      <c r="D12" s="315"/>
      <c r="E12" s="315"/>
      <c r="F12" s="315"/>
      <c r="G12" s="315"/>
      <c r="H12" s="315"/>
      <c r="I12" s="316"/>
      <c r="J12" s="398"/>
      <c r="K12" s="429"/>
      <c r="L12" s="430"/>
      <c r="M12" s="393"/>
      <c r="N12" s="394"/>
      <c r="O12" s="395"/>
      <c r="P12" s="396"/>
      <c r="Q12" s="396"/>
      <c r="R12" s="397"/>
      <c r="S12" s="409"/>
      <c r="T12" s="410"/>
      <c r="U12" s="411"/>
      <c r="V12" s="396"/>
      <c r="W12" s="396"/>
      <c r="X12" s="397"/>
      <c r="Y12" s="331"/>
      <c r="Z12" s="332"/>
      <c r="AA12" s="332"/>
      <c r="AB12" s="333"/>
    </row>
    <row r="13" spans="1:28">
      <c r="A13" s="359"/>
      <c r="B13" s="317" t="str">
        <f>'②契約明細(中項目)'!C9</f>
        <v>【総　　括】</v>
      </c>
      <c r="C13" s="318"/>
      <c r="D13" s="318"/>
      <c r="E13" s="318"/>
      <c r="F13" s="318"/>
      <c r="G13" s="318"/>
      <c r="H13" s="318"/>
      <c r="I13" s="319"/>
      <c r="J13" s="398"/>
      <c r="K13" s="391"/>
      <c r="L13" s="392"/>
      <c r="M13" s="393"/>
      <c r="N13" s="394"/>
      <c r="O13" s="395"/>
      <c r="P13" s="396"/>
      <c r="Q13" s="396"/>
      <c r="R13" s="397"/>
      <c r="S13" s="323"/>
      <c r="T13" s="324"/>
      <c r="U13" s="325"/>
      <c r="V13" s="326"/>
      <c r="W13" s="326"/>
      <c r="X13" s="327"/>
      <c r="Y13" s="331"/>
      <c r="Z13" s="332"/>
      <c r="AA13" s="332"/>
      <c r="AB13" s="333"/>
    </row>
    <row r="14" spans="1:28">
      <c r="A14" s="359"/>
      <c r="B14" s="320"/>
      <c r="C14" s="321"/>
      <c r="D14" s="321"/>
      <c r="E14" s="321"/>
      <c r="F14" s="321"/>
      <c r="G14" s="321"/>
      <c r="H14" s="321"/>
      <c r="I14" s="322"/>
      <c r="J14" s="398"/>
      <c r="K14" s="391"/>
      <c r="L14" s="392"/>
      <c r="M14" s="393"/>
      <c r="N14" s="394"/>
      <c r="O14" s="395"/>
      <c r="P14" s="396"/>
      <c r="Q14" s="396"/>
      <c r="R14" s="397"/>
      <c r="S14" s="323"/>
      <c r="T14" s="324"/>
      <c r="U14" s="328"/>
      <c r="V14" s="329"/>
      <c r="W14" s="329"/>
      <c r="X14" s="330"/>
      <c r="Y14" s="331"/>
      <c r="Z14" s="332"/>
      <c r="AA14" s="332"/>
      <c r="AB14" s="333"/>
    </row>
    <row r="15" spans="1:28">
      <c r="A15" s="412"/>
      <c r="B15" s="317" t="str">
        <f>'②契約明細(中項目)'!C$10</f>
        <v>工事費A</v>
      </c>
      <c r="C15" s="318"/>
      <c r="D15" s="318"/>
      <c r="E15" s="318"/>
      <c r="F15" s="318"/>
      <c r="G15" s="318"/>
      <c r="H15" s="318"/>
      <c r="I15" s="319"/>
      <c r="J15" s="398" t="str">
        <f>'②契約明細(中項目)'!E10</f>
        <v>式</v>
      </c>
      <c r="K15" s="391">
        <f>'②契約明細(中項目)'!F$10</f>
        <v>1</v>
      </c>
      <c r="L15" s="392"/>
      <c r="M15" s="408">
        <f>'②契約明細(中項目)'!G$10</f>
        <v>500000</v>
      </c>
      <c r="N15" s="394"/>
      <c r="O15" s="395">
        <f>'②契約明細(中項目)'!H10</f>
        <v>500000</v>
      </c>
      <c r="P15" s="396"/>
      <c r="Q15" s="396"/>
      <c r="R15" s="397"/>
      <c r="S15" s="403">
        <v>0.3</v>
      </c>
      <c r="T15" s="404"/>
      <c r="U15" s="325">
        <f>O15*S15</f>
        <v>150000</v>
      </c>
      <c r="V15" s="326"/>
      <c r="W15" s="326"/>
      <c r="X15" s="327"/>
      <c r="Y15" s="331"/>
      <c r="Z15" s="332"/>
      <c r="AA15" s="332"/>
      <c r="AB15" s="333"/>
    </row>
    <row r="16" spans="1:28">
      <c r="A16" s="413"/>
      <c r="B16" s="320"/>
      <c r="C16" s="321"/>
      <c r="D16" s="321"/>
      <c r="E16" s="321"/>
      <c r="F16" s="321"/>
      <c r="G16" s="321"/>
      <c r="H16" s="321"/>
      <c r="I16" s="322"/>
      <c r="J16" s="398"/>
      <c r="K16" s="391"/>
      <c r="L16" s="392"/>
      <c r="M16" s="408"/>
      <c r="N16" s="394"/>
      <c r="O16" s="395"/>
      <c r="P16" s="396"/>
      <c r="Q16" s="396"/>
      <c r="R16" s="397"/>
      <c r="S16" s="403"/>
      <c r="T16" s="404"/>
      <c r="U16" s="328"/>
      <c r="V16" s="329"/>
      <c r="W16" s="329"/>
      <c r="X16" s="330"/>
      <c r="Y16" s="331"/>
      <c r="Z16" s="332"/>
      <c r="AA16" s="332"/>
      <c r="AB16" s="333"/>
    </row>
    <row r="17" spans="1:33">
      <c r="A17" s="412"/>
      <c r="B17" s="317" t="str">
        <f>'②契約明細(中項目)'!C$11</f>
        <v>工事費B</v>
      </c>
      <c r="C17" s="318"/>
      <c r="D17" s="318"/>
      <c r="E17" s="318"/>
      <c r="F17" s="318"/>
      <c r="G17" s="318"/>
      <c r="H17" s="318"/>
      <c r="I17" s="319"/>
      <c r="J17" s="398" t="str">
        <f>'②契約明細(中項目)'!E11</f>
        <v>式</v>
      </c>
      <c r="K17" s="391">
        <f>'②契約明細(中項目)'!F$11</f>
        <v>1</v>
      </c>
      <c r="L17" s="392"/>
      <c r="M17" s="408">
        <f>'②契約明細(中項目)'!G$11</f>
        <v>1000000</v>
      </c>
      <c r="N17" s="394"/>
      <c r="O17" s="395">
        <f>'②契約明細(中項目)'!H11</f>
        <v>1000000</v>
      </c>
      <c r="P17" s="396"/>
      <c r="Q17" s="396"/>
      <c r="R17" s="397"/>
      <c r="S17" s="403">
        <v>0.5</v>
      </c>
      <c r="T17" s="404"/>
      <c r="U17" s="325">
        <f t="shared" ref="U17" si="0">O17*S17</f>
        <v>500000</v>
      </c>
      <c r="V17" s="326"/>
      <c r="W17" s="326"/>
      <c r="X17" s="327"/>
      <c r="Y17" s="331"/>
      <c r="Z17" s="332"/>
      <c r="AA17" s="332"/>
      <c r="AB17" s="333"/>
    </row>
    <row r="18" spans="1:33">
      <c r="A18" s="413"/>
      <c r="B18" s="320"/>
      <c r="C18" s="321"/>
      <c r="D18" s="321"/>
      <c r="E18" s="321"/>
      <c r="F18" s="321"/>
      <c r="G18" s="321"/>
      <c r="H18" s="321"/>
      <c r="I18" s="322"/>
      <c r="J18" s="398"/>
      <c r="K18" s="391"/>
      <c r="L18" s="392"/>
      <c r="M18" s="408"/>
      <c r="N18" s="394"/>
      <c r="O18" s="395"/>
      <c r="P18" s="396"/>
      <c r="Q18" s="396"/>
      <c r="R18" s="397"/>
      <c r="S18" s="403"/>
      <c r="T18" s="404"/>
      <c r="U18" s="328"/>
      <c r="V18" s="329"/>
      <c r="W18" s="329"/>
      <c r="X18" s="330"/>
      <c r="Y18" s="331"/>
      <c r="Z18" s="332"/>
      <c r="AA18" s="332"/>
      <c r="AB18" s="333"/>
    </row>
    <row r="19" spans="1:33">
      <c r="A19" s="359"/>
      <c r="B19" s="317" t="str">
        <f>'②契約明細(中項目)'!C12</f>
        <v>工事費C</v>
      </c>
      <c r="C19" s="318"/>
      <c r="D19" s="318"/>
      <c r="E19" s="318"/>
      <c r="F19" s="318"/>
      <c r="G19" s="318"/>
      <c r="H19" s="318"/>
      <c r="I19" s="319"/>
      <c r="J19" s="398" t="str">
        <f>'②契約明細(中項目)'!E12</f>
        <v>式</v>
      </c>
      <c r="K19" s="391">
        <f>'②契約明細(中項目)'!F$12</f>
        <v>1</v>
      </c>
      <c r="L19" s="392"/>
      <c r="M19" s="408">
        <f>'②契約明細(中項目)'!G$12</f>
        <v>400000</v>
      </c>
      <c r="N19" s="394"/>
      <c r="O19" s="395">
        <f>'②契約明細(中項目)'!H12</f>
        <v>400000</v>
      </c>
      <c r="P19" s="396"/>
      <c r="Q19" s="396"/>
      <c r="R19" s="397"/>
      <c r="S19" s="403">
        <v>0.3</v>
      </c>
      <c r="T19" s="404"/>
      <c r="U19" s="325">
        <f t="shared" ref="U19" si="1">O19*S19</f>
        <v>120000</v>
      </c>
      <c r="V19" s="326"/>
      <c r="W19" s="326"/>
      <c r="X19" s="327"/>
      <c r="Y19" s="331"/>
      <c r="Z19" s="332"/>
      <c r="AA19" s="332"/>
      <c r="AB19" s="333"/>
    </row>
    <row r="20" spans="1:33">
      <c r="A20" s="359"/>
      <c r="B20" s="320"/>
      <c r="C20" s="321"/>
      <c r="D20" s="321"/>
      <c r="E20" s="321"/>
      <c r="F20" s="321"/>
      <c r="G20" s="321"/>
      <c r="H20" s="321"/>
      <c r="I20" s="322"/>
      <c r="J20" s="398"/>
      <c r="K20" s="391"/>
      <c r="L20" s="392"/>
      <c r="M20" s="408"/>
      <c r="N20" s="394"/>
      <c r="O20" s="395"/>
      <c r="P20" s="396"/>
      <c r="Q20" s="396"/>
      <c r="R20" s="397"/>
      <c r="S20" s="403"/>
      <c r="T20" s="404"/>
      <c r="U20" s="328"/>
      <c r="V20" s="329"/>
      <c r="W20" s="329"/>
      <c r="X20" s="330"/>
      <c r="Y20" s="331"/>
      <c r="Z20" s="332"/>
      <c r="AA20" s="332"/>
      <c r="AB20" s="333"/>
    </row>
    <row r="21" spans="1:33">
      <c r="A21" s="359"/>
      <c r="B21" s="317" t="str">
        <f>'②契約明細(中項目)'!C13</f>
        <v>工事費D</v>
      </c>
      <c r="C21" s="318"/>
      <c r="D21" s="318"/>
      <c r="E21" s="318"/>
      <c r="F21" s="318"/>
      <c r="G21" s="318"/>
      <c r="H21" s="318"/>
      <c r="I21" s="319"/>
      <c r="J21" s="398" t="str">
        <f>'②契約明細(中項目)'!E13</f>
        <v>式</v>
      </c>
      <c r="K21" s="391">
        <f>'②契約明細(中項目)'!F$13</f>
        <v>1</v>
      </c>
      <c r="L21" s="392"/>
      <c r="M21" s="408">
        <f>'②契約明細(中項目)'!G$13</f>
        <v>800000</v>
      </c>
      <c r="N21" s="394"/>
      <c r="O21" s="395">
        <f>'②契約明細(中項目)'!H13</f>
        <v>800000</v>
      </c>
      <c r="P21" s="396"/>
      <c r="Q21" s="396"/>
      <c r="R21" s="397"/>
      <c r="S21" s="403">
        <v>0.3</v>
      </c>
      <c r="T21" s="404"/>
      <c r="U21" s="325">
        <f t="shared" ref="U21" si="2">O21*S21</f>
        <v>240000</v>
      </c>
      <c r="V21" s="326"/>
      <c r="W21" s="326"/>
      <c r="X21" s="327"/>
      <c r="Y21" s="331"/>
      <c r="Z21" s="332"/>
      <c r="AA21" s="332"/>
      <c r="AB21" s="333"/>
    </row>
    <row r="22" spans="1:33">
      <c r="A22" s="359"/>
      <c r="B22" s="320"/>
      <c r="C22" s="321"/>
      <c r="D22" s="321"/>
      <c r="E22" s="321"/>
      <c r="F22" s="321"/>
      <c r="G22" s="321"/>
      <c r="H22" s="321"/>
      <c r="I22" s="322"/>
      <c r="J22" s="398"/>
      <c r="K22" s="391"/>
      <c r="L22" s="392"/>
      <c r="M22" s="408"/>
      <c r="N22" s="394"/>
      <c r="O22" s="395"/>
      <c r="P22" s="396"/>
      <c r="Q22" s="396"/>
      <c r="R22" s="397"/>
      <c r="S22" s="403"/>
      <c r="T22" s="404"/>
      <c r="U22" s="328"/>
      <c r="V22" s="329"/>
      <c r="W22" s="329"/>
      <c r="X22" s="330"/>
      <c r="Y22" s="331"/>
      <c r="Z22" s="332"/>
      <c r="AA22" s="332"/>
      <c r="AB22" s="333"/>
    </row>
    <row r="23" spans="1:33">
      <c r="A23" s="359"/>
      <c r="B23" s="317" t="str">
        <f>'②契約明細(中項目)'!C14</f>
        <v>工事費E</v>
      </c>
      <c r="C23" s="318"/>
      <c r="D23" s="318"/>
      <c r="E23" s="318"/>
      <c r="F23" s="318"/>
      <c r="G23" s="318"/>
      <c r="H23" s="318"/>
      <c r="I23" s="319"/>
      <c r="J23" s="398" t="str">
        <f>'②契約明細(中項目)'!E14</f>
        <v>式</v>
      </c>
      <c r="K23" s="391">
        <f>'②契約明細(中項目)'!F$14</f>
        <v>1</v>
      </c>
      <c r="L23" s="392"/>
      <c r="M23" s="408">
        <f>'②契約明細(中項目)'!G$14</f>
        <v>300000</v>
      </c>
      <c r="N23" s="394"/>
      <c r="O23" s="395">
        <f>'②契約明細(中項目)'!H14</f>
        <v>300000</v>
      </c>
      <c r="P23" s="396"/>
      <c r="Q23" s="396"/>
      <c r="R23" s="397"/>
      <c r="S23" s="403">
        <v>0.4</v>
      </c>
      <c r="T23" s="404"/>
      <c r="U23" s="325">
        <f t="shared" ref="U23" si="3">O23*S23</f>
        <v>120000</v>
      </c>
      <c r="V23" s="326"/>
      <c r="W23" s="326"/>
      <c r="X23" s="327"/>
      <c r="Y23" s="331"/>
      <c r="Z23" s="332"/>
      <c r="AA23" s="332"/>
      <c r="AB23" s="333"/>
    </row>
    <row r="24" spans="1:33">
      <c r="A24" s="359"/>
      <c r="B24" s="320"/>
      <c r="C24" s="321"/>
      <c r="D24" s="321"/>
      <c r="E24" s="321"/>
      <c r="F24" s="321"/>
      <c r="G24" s="321"/>
      <c r="H24" s="321"/>
      <c r="I24" s="322"/>
      <c r="J24" s="398"/>
      <c r="K24" s="391"/>
      <c r="L24" s="392"/>
      <c r="M24" s="408"/>
      <c r="N24" s="394"/>
      <c r="O24" s="395"/>
      <c r="P24" s="396"/>
      <c r="Q24" s="396"/>
      <c r="R24" s="397"/>
      <c r="S24" s="403"/>
      <c r="T24" s="404"/>
      <c r="U24" s="328"/>
      <c r="V24" s="329"/>
      <c r="W24" s="329"/>
      <c r="X24" s="330"/>
      <c r="Y24" s="331"/>
      <c r="Z24" s="332"/>
      <c r="AA24" s="332"/>
      <c r="AB24" s="333"/>
    </row>
    <row r="25" spans="1:33">
      <c r="A25" s="359"/>
      <c r="B25" s="317">
        <f>'②契約明細(中項目)'!C15</f>
        <v>0</v>
      </c>
      <c r="C25" s="318"/>
      <c r="D25" s="318"/>
      <c r="E25" s="318"/>
      <c r="F25" s="318"/>
      <c r="G25" s="318"/>
      <c r="H25" s="318"/>
      <c r="I25" s="319"/>
      <c r="J25" s="398">
        <f>'②契約明細(中項目)'!E15</f>
        <v>0</v>
      </c>
      <c r="K25" s="391">
        <f>'②契約明細(中項目)'!F$15</f>
        <v>0</v>
      </c>
      <c r="L25" s="392"/>
      <c r="M25" s="405">
        <f>'②契約明細(中項目)'!G$15</f>
        <v>0</v>
      </c>
      <c r="N25" s="406"/>
      <c r="O25" s="395">
        <f>'②契約明細(中項目)'!H15</f>
        <v>0</v>
      </c>
      <c r="P25" s="396"/>
      <c r="Q25" s="396"/>
      <c r="R25" s="397"/>
      <c r="S25" s="403"/>
      <c r="T25" s="404"/>
      <c r="U25" s="325">
        <f t="shared" ref="U25" si="4">O25*S25</f>
        <v>0</v>
      </c>
      <c r="V25" s="326"/>
      <c r="W25" s="326"/>
      <c r="X25" s="327"/>
      <c r="Y25" s="331"/>
      <c r="Z25" s="332"/>
      <c r="AA25" s="332"/>
      <c r="AB25" s="333"/>
    </row>
    <row r="26" spans="1:33">
      <c r="A26" s="359"/>
      <c r="B26" s="320"/>
      <c r="C26" s="321"/>
      <c r="D26" s="321"/>
      <c r="E26" s="321"/>
      <c r="F26" s="321"/>
      <c r="G26" s="321"/>
      <c r="H26" s="321"/>
      <c r="I26" s="322"/>
      <c r="J26" s="398"/>
      <c r="K26" s="391"/>
      <c r="L26" s="392"/>
      <c r="M26" s="405"/>
      <c r="N26" s="406"/>
      <c r="O26" s="395"/>
      <c r="P26" s="396"/>
      <c r="Q26" s="396"/>
      <c r="R26" s="397"/>
      <c r="S26" s="403"/>
      <c r="T26" s="404"/>
      <c r="U26" s="328"/>
      <c r="V26" s="329"/>
      <c r="W26" s="329"/>
      <c r="X26" s="330"/>
      <c r="Y26" s="331"/>
      <c r="Z26" s="332"/>
      <c r="AA26" s="332"/>
      <c r="AB26" s="333"/>
    </row>
    <row r="27" spans="1:33">
      <c r="A27" s="359"/>
      <c r="B27" s="317">
        <f>'②契約明細(中項目)'!C16</f>
        <v>0</v>
      </c>
      <c r="C27" s="318"/>
      <c r="D27" s="318"/>
      <c r="E27" s="318"/>
      <c r="F27" s="318"/>
      <c r="G27" s="318"/>
      <c r="H27" s="318"/>
      <c r="I27" s="319"/>
      <c r="J27" s="398">
        <f>'②契約明細(中項目)'!E16</f>
        <v>0</v>
      </c>
      <c r="K27" s="391">
        <f>'②契約明細(中項目)'!F$16</f>
        <v>0</v>
      </c>
      <c r="L27" s="392"/>
      <c r="M27" s="405">
        <f>'②契約明細(中項目)'!G$16</f>
        <v>0</v>
      </c>
      <c r="N27" s="406"/>
      <c r="O27" s="395">
        <f>'②契約明細(中項目)'!H16</f>
        <v>0</v>
      </c>
      <c r="P27" s="396"/>
      <c r="Q27" s="396"/>
      <c r="R27" s="397"/>
      <c r="S27" s="403"/>
      <c r="T27" s="404"/>
      <c r="U27" s="325">
        <f t="shared" ref="U27" si="5">O27*S27</f>
        <v>0</v>
      </c>
      <c r="V27" s="326"/>
      <c r="W27" s="326"/>
      <c r="X27" s="327"/>
      <c r="Y27" s="331"/>
      <c r="Z27" s="332"/>
      <c r="AA27" s="332"/>
      <c r="AB27" s="333"/>
      <c r="AC27" s="407"/>
      <c r="AD27" s="309"/>
      <c r="AE27" s="309"/>
      <c r="AF27" s="309"/>
    </row>
    <row r="28" spans="1:33">
      <c r="A28" s="359"/>
      <c r="B28" s="320"/>
      <c r="C28" s="321"/>
      <c r="D28" s="321"/>
      <c r="E28" s="321"/>
      <c r="F28" s="321"/>
      <c r="G28" s="321"/>
      <c r="H28" s="321"/>
      <c r="I28" s="322"/>
      <c r="J28" s="398"/>
      <c r="K28" s="391"/>
      <c r="L28" s="392"/>
      <c r="M28" s="405"/>
      <c r="N28" s="406"/>
      <c r="O28" s="395"/>
      <c r="P28" s="396"/>
      <c r="Q28" s="396"/>
      <c r="R28" s="397"/>
      <c r="S28" s="403"/>
      <c r="T28" s="404"/>
      <c r="U28" s="328"/>
      <c r="V28" s="329"/>
      <c r="W28" s="329"/>
      <c r="X28" s="330"/>
      <c r="Y28" s="331"/>
      <c r="Z28" s="332"/>
      <c r="AA28" s="332"/>
      <c r="AB28" s="333"/>
      <c r="AC28" s="407"/>
      <c r="AD28" s="309"/>
      <c r="AE28" s="309"/>
      <c r="AF28" s="309"/>
    </row>
    <row r="29" spans="1:33">
      <c r="A29" s="359"/>
      <c r="B29" s="317">
        <f>'②契約明細(中項目)'!C17</f>
        <v>0</v>
      </c>
      <c r="C29" s="318"/>
      <c r="D29" s="318"/>
      <c r="E29" s="318"/>
      <c r="F29" s="318"/>
      <c r="G29" s="318"/>
      <c r="H29" s="318"/>
      <c r="I29" s="319"/>
      <c r="J29" s="398">
        <f>'②契約明細(中項目)'!E17</f>
        <v>0</v>
      </c>
      <c r="K29" s="391">
        <f>'②契約明細(中項目)'!F$17</f>
        <v>0</v>
      </c>
      <c r="L29" s="392"/>
      <c r="M29" s="405">
        <f>'②契約明細(中項目)'!G$17</f>
        <v>0</v>
      </c>
      <c r="N29" s="406"/>
      <c r="O29" s="395">
        <f>'②契約明細(中項目)'!H17</f>
        <v>0</v>
      </c>
      <c r="P29" s="396"/>
      <c r="Q29" s="396"/>
      <c r="R29" s="397"/>
      <c r="S29" s="403"/>
      <c r="T29" s="404"/>
      <c r="U29" s="325">
        <f t="shared" ref="U29" si="6">O29*S29</f>
        <v>0</v>
      </c>
      <c r="V29" s="326"/>
      <c r="W29" s="326"/>
      <c r="X29" s="327"/>
      <c r="Y29" s="331"/>
      <c r="Z29" s="332"/>
      <c r="AA29" s="332"/>
      <c r="AB29" s="333"/>
      <c r="AC29" s="334"/>
      <c r="AD29" s="310"/>
      <c r="AE29" s="310"/>
      <c r="AF29" s="310"/>
      <c r="AG29" s="309"/>
    </row>
    <row r="30" spans="1:33">
      <c r="A30" s="359"/>
      <c r="B30" s="320"/>
      <c r="C30" s="321"/>
      <c r="D30" s="321"/>
      <c r="E30" s="321"/>
      <c r="F30" s="321"/>
      <c r="G30" s="321"/>
      <c r="H30" s="321"/>
      <c r="I30" s="322"/>
      <c r="J30" s="398"/>
      <c r="K30" s="391"/>
      <c r="L30" s="392"/>
      <c r="M30" s="405"/>
      <c r="N30" s="406"/>
      <c r="O30" s="395"/>
      <c r="P30" s="396"/>
      <c r="Q30" s="396"/>
      <c r="R30" s="397"/>
      <c r="S30" s="403"/>
      <c r="T30" s="404"/>
      <c r="U30" s="328"/>
      <c r="V30" s="329"/>
      <c r="W30" s="329"/>
      <c r="X30" s="330"/>
      <c r="Y30" s="331"/>
      <c r="Z30" s="332"/>
      <c r="AA30" s="332"/>
      <c r="AB30" s="333"/>
      <c r="AC30" s="334"/>
      <c r="AD30" s="310"/>
      <c r="AE30" s="310"/>
      <c r="AF30" s="310"/>
      <c r="AG30" s="309"/>
    </row>
    <row r="31" spans="1:33">
      <c r="A31" s="359"/>
      <c r="B31" s="317">
        <f>'②契約明細(中項目)'!C18</f>
        <v>0</v>
      </c>
      <c r="C31" s="318"/>
      <c r="D31" s="318"/>
      <c r="E31" s="318"/>
      <c r="F31" s="318"/>
      <c r="G31" s="318"/>
      <c r="H31" s="318"/>
      <c r="I31" s="319"/>
      <c r="J31" s="398">
        <f>'②契約明細(中項目)'!E18</f>
        <v>0</v>
      </c>
      <c r="K31" s="391">
        <f>'②契約明細(中項目)'!F$18</f>
        <v>0</v>
      </c>
      <c r="L31" s="392"/>
      <c r="M31" s="405">
        <f>'②契約明細(中項目)'!G$18</f>
        <v>0</v>
      </c>
      <c r="N31" s="406"/>
      <c r="O31" s="395">
        <f>'②契約明細(中項目)'!H18</f>
        <v>0</v>
      </c>
      <c r="P31" s="396"/>
      <c r="Q31" s="396"/>
      <c r="R31" s="397"/>
      <c r="S31" s="403"/>
      <c r="T31" s="404"/>
      <c r="U31" s="325">
        <f t="shared" ref="U31" si="7">O31*S31</f>
        <v>0</v>
      </c>
      <c r="V31" s="326"/>
      <c r="W31" s="326"/>
      <c r="X31" s="327"/>
      <c r="Y31" s="331"/>
      <c r="Z31" s="332"/>
      <c r="AA31" s="332"/>
      <c r="AB31" s="333"/>
      <c r="AC31" s="334"/>
      <c r="AD31" s="310"/>
      <c r="AE31" s="310"/>
      <c r="AF31" s="310"/>
      <c r="AG31" s="399"/>
    </row>
    <row r="32" spans="1:33">
      <c r="A32" s="359"/>
      <c r="B32" s="320"/>
      <c r="C32" s="321"/>
      <c r="D32" s="321"/>
      <c r="E32" s="321"/>
      <c r="F32" s="321"/>
      <c r="G32" s="321"/>
      <c r="H32" s="321"/>
      <c r="I32" s="322"/>
      <c r="J32" s="398"/>
      <c r="K32" s="391"/>
      <c r="L32" s="392"/>
      <c r="M32" s="405"/>
      <c r="N32" s="406"/>
      <c r="O32" s="395"/>
      <c r="P32" s="396"/>
      <c r="Q32" s="396"/>
      <c r="R32" s="397"/>
      <c r="S32" s="403"/>
      <c r="T32" s="404"/>
      <c r="U32" s="328"/>
      <c r="V32" s="329"/>
      <c r="W32" s="329"/>
      <c r="X32" s="330"/>
      <c r="Y32" s="331"/>
      <c r="Z32" s="332"/>
      <c r="AA32" s="332"/>
      <c r="AB32" s="333"/>
      <c r="AC32" s="334"/>
      <c r="AD32" s="310"/>
      <c r="AE32" s="310"/>
      <c r="AF32" s="310"/>
      <c r="AG32" s="399"/>
    </row>
    <row r="33" spans="1:33">
      <c r="A33" s="359"/>
      <c r="B33" s="317">
        <f>'②契約明細(中項目)'!C19</f>
        <v>0</v>
      </c>
      <c r="C33" s="318"/>
      <c r="D33" s="318"/>
      <c r="E33" s="318"/>
      <c r="F33" s="318"/>
      <c r="G33" s="318"/>
      <c r="H33" s="318"/>
      <c r="I33" s="319"/>
      <c r="J33" s="398">
        <f>'②契約明細(中項目)'!E19</f>
        <v>0</v>
      </c>
      <c r="K33" s="391">
        <f>'②契約明細(中項目)'!F$19</f>
        <v>0</v>
      </c>
      <c r="L33" s="392"/>
      <c r="M33" s="405">
        <f>'②契約明細(中項目)'!G$19</f>
        <v>0</v>
      </c>
      <c r="N33" s="406"/>
      <c r="O33" s="395">
        <f>'②契約明細(中項目)'!H19</f>
        <v>0</v>
      </c>
      <c r="P33" s="396"/>
      <c r="Q33" s="396"/>
      <c r="R33" s="397"/>
      <c r="S33" s="403"/>
      <c r="T33" s="404"/>
      <c r="U33" s="325">
        <f t="shared" ref="U33" si="8">O33*S33</f>
        <v>0</v>
      </c>
      <c r="V33" s="326"/>
      <c r="W33" s="326"/>
      <c r="X33" s="327"/>
      <c r="Y33" s="331"/>
      <c r="Z33" s="332"/>
      <c r="AA33" s="332"/>
      <c r="AB33" s="333"/>
    </row>
    <row r="34" spans="1:33">
      <c r="A34" s="359"/>
      <c r="B34" s="320"/>
      <c r="C34" s="321"/>
      <c r="D34" s="321"/>
      <c r="E34" s="321"/>
      <c r="F34" s="321"/>
      <c r="G34" s="321"/>
      <c r="H34" s="321"/>
      <c r="I34" s="322"/>
      <c r="J34" s="398"/>
      <c r="K34" s="391"/>
      <c r="L34" s="392"/>
      <c r="M34" s="405"/>
      <c r="N34" s="406"/>
      <c r="O34" s="395"/>
      <c r="P34" s="396"/>
      <c r="Q34" s="396"/>
      <c r="R34" s="397"/>
      <c r="S34" s="403"/>
      <c r="T34" s="404"/>
      <c r="U34" s="328"/>
      <c r="V34" s="329"/>
      <c r="W34" s="329"/>
      <c r="X34" s="330"/>
      <c r="Y34" s="331"/>
      <c r="Z34" s="332"/>
      <c r="AA34" s="332"/>
      <c r="AB34" s="333"/>
    </row>
    <row r="35" spans="1:33">
      <c r="A35" s="359"/>
      <c r="B35" s="317">
        <f>'②契約明細(中項目)'!C20</f>
        <v>0</v>
      </c>
      <c r="C35" s="318"/>
      <c r="D35" s="318"/>
      <c r="E35" s="318"/>
      <c r="F35" s="318"/>
      <c r="G35" s="318"/>
      <c r="H35" s="318"/>
      <c r="I35" s="319"/>
      <c r="J35" s="398">
        <f>'②契約明細(中項目)'!E20</f>
        <v>0</v>
      </c>
      <c r="K35" s="391">
        <f>'②契約明細(中項目)'!F$20</f>
        <v>0</v>
      </c>
      <c r="L35" s="392"/>
      <c r="M35" s="405">
        <f>'②契約明細(中項目)'!G$20</f>
        <v>0</v>
      </c>
      <c r="N35" s="406"/>
      <c r="O35" s="395">
        <f>'②契約明細(中項目)'!H20</f>
        <v>0</v>
      </c>
      <c r="P35" s="396"/>
      <c r="Q35" s="396"/>
      <c r="R35" s="397"/>
      <c r="S35" s="403"/>
      <c r="T35" s="404"/>
      <c r="U35" s="325">
        <f t="shared" ref="U35" si="9">O35*S35</f>
        <v>0</v>
      </c>
      <c r="V35" s="326"/>
      <c r="W35" s="326"/>
      <c r="X35" s="327"/>
      <c r="Y35" s="331"/>
      <c r="Z35" s="332"/>
      <c r="AA35" s="332"/>
      <c r="AB35" s="333"/>
    </row>
    <row r="36" spans="1:33">
      <c r="A36" s="359"/>
      <c r="B36" s="320"/>
      <c r="C36" s="321"/>
      <c r="D36" s="321"/>
      <c r="E36" s="321"/>
      <c r="F36" s="321"/>
      <c r="G36" s="321"/>
      <c r="H36" s="321"/>
      <c r="I36" s="322"/>
      <c r="J36" s="398"/>
      <c r="K36" s="391"/>
      <c r="L36" s="392"/>
      <c r="M36" s="405"/>
      <c r="N36" s="406"/>
      <c r="O36" s="395"/>
      <c r="P36" s="396"/>
      <c r="Q36" s="396"/>
      <c r="R36" s="397"/>
      <c r="S36" s="403"/>
      <c r="T36" s="404"/>
      <c r="U36" s="328"/>
      <c r="V36" s="329"/>
      <c r="W36" s="329"/>
      <c r="X36" s="330"/>
      <c r="Y36" s="331"/>
      <c r="Z36" s="332"/>
      <c r="AA36" s="332"/>
      <c r="AB36" s="333"/>
    </row>
    <row r="37" spans="1:33">
      <c r="A37" s="359"/>
      <c r="B37" s="317">
        <f>'②契約明細(中項目)'!C21</f>
        <v>0</v>
      </c>
      <c r="C37" s="318"/>
      <c r="D37" s="318"/>
      <c r="E37" s="318"/>
      <c r="F37" s="318"/>
      <c r="G37" s="318"/>
      <c r="H37" s="318"/>
      <c r="I37" s="319"/>
      <c r="J37" s="398">
        <f>'②契約明細(中項目)'!E21</f>
        <v>0</v>
      </c>
      <c r="K37" s="391">
        <f>'②契約明細(中項目)'!F$21</f>
        <v>0</v>
      </c>
      <c r="L37" s="392"/>
      <c r="M37" s="405">
        <f>'②契約明細(中項目)'!G$21</f>
        <v>0</v>
      </c>
      <c r="N37" s="406"/>
      <c r="O37" s="395">
        <f>'②契約明細(中項目)'!H21</f>
        <v>0</v>
      </c>
      <c r="P37" s="396"/>
      <c r="Q37" s="396"/>
      <c r="R37" s="397"/>
      <c r="S37" s="403"/>
      <c r="T37" s="404"/>
      <c r="U37" s="325">
        <f t="shared" ref="U37" si="10">O37*S37</f>
        <v>0</v>
      </c>
      <c r="V37" s="326"/>
      <c r="W37" s="326"/>
      <c r="X37" s="327"/>
      <c r="Y37" s="331"/>
      <c r="Z37" s="332"/>
      <c r="AA37" s="332"/>
      <c r="AB37" s="333"/>
    </row>
    <row r="38" spans="1:33">
      <c r="A38" s="359"/>
      <c r="B38" s="320"/>
      <c r="C38" s="321"/>
      <c r="D38" s="321"/>
      <c r="E38" s="321"/>
      <c r="F38" s="321"/>
      <c r="G38" s="321"/>
      <c r="H38" s="321"/>
      <c r="I38" s="322"/>
      <c r="J38" s="398"/>
      <c r="K38" s="391"/>
      <c r="L38" s="392"/>
      <c r="M38" s="405"/>
      <c r="N38" s="406"/>
      <c r="O38" s="395"/>
      <c r="P38" s="396"/>
      <c r="Q38" s="396"/>
      <c r="R38" s="397"/>
      <c r="S38" s="403"/>
      <c r="T38" s="404"/>
      <c r="U38" s="328"/>
      <c r="V38" s="329"/>
      <c r="W38" s="329"/>
      <c r="X38" s="330"/>
      <c r="Y38" s="331"/>
      <c r="Z38" s="332"/>
      <c r="AA38" s="332"/>
      <c r="AB38" s="333"/>
    </row>
    <row r="39" spans="1:33">
      <c r="A39" s="359"/>
      <c r="B39" s="317">
        <f>'②契約明細(中項目)'!C3022</f>
        <v>0</v>
      </c>
      <c r="C39" s="318"/>
      <c r="D39" s="318"/>
      <c r="E39" s="318"/>
      <c r="F39" s="318"/>
      <c r="G39" s="318"/>
      <c r="H39" s="318"/>
      <c r="I39" s="319"/>
      <c r="J39" s="398">
        <f>'②契約明細(中項目)'!E22</f>
        <v>0</v>
      </c>
      <c r="K39" s="391">
        <f>'②契約明細(中項目)'!F$22</f>
        <v>0</v>
      </c>
      <c r="L39" s="392"/>
      <c r="M39" s="405">
        <f>'②契約明細(中項目)'!G$22</f>
        <v>0</v>
      </c>
      <c r="N39" s="406"/>
      <c r="O39" s="395">
        <f>'②契約明細(中項目)'!H22</f>
        <v>0</v>
      </c>
      <c r="P39" s="396"/>
      <c r="Q39" s="396"/>
      <c r="R39" s="397"/>
      <c r="S39" s="403"/>
      <c r="T39" s="404"/>
      <c r="U39" s="325">
        <f t="shared" ref="U39" si="11">O39*S39</f>
        <v>0</v>
      </c>
      <c r="V39" s="326"/>
      <c r="W39" s="326"/>
      <c r="X39" s="327"/>
      <c r="Y39" s="331"/>
      <c r="Z39" s="332"/>
      <c r="AA39" s="332"/>
      <c r="AB39" s="333"/>
      <c r="AC39" s="334"/>
      <c r="AD39" s="310"/>
      <c r="AE39" s="310"/>
      <c r="AF39" s="310"/>
      <c r="AG39" s="400"/>
    </row>
    <row r="40" spans="1:33">
      <c r="A40" s="359"/>
      <c r="B40" s="320"/>
      <c r="C40" s="321"/>
      <c r="D40" s="321"/>
      <c r="E40" s="321"/>
      <c r="F40" s="321"/>
      <c r="G40" s="321"/>
      <c r="H40" s="321"/>
      <c r="I40" s="322"/>
      <c r="J40" s="398"/>
      <c r="K40" s="391"/>
      <c r="L40" s="392"/>
      <c r="M40" s="405"/>
      <c r="N40" s="406"/>
      <c r="O40" s="395"/>
      <c r="P40" s="396"/>
      <c r="Q40" s="396"/>
      <c r="R40" s="397"/>
      <c r="S40" s="403"/>
      <c r="T40" s="404"/>
      <c r="U40" s="328"/>
      <c r="V40" s="329"/>
      <c r="W40" s="329"/>
      <c r="X40" s="330"/>
      <c r="Y40" s="331"/>
      <c r="Z40" s="332"/>
      <c r="AA40" s="332"/>
      <c r="AB40" s="333"/>
      <c r="AC40" s="334"/>
      <c r="AD40" s="310"/>
      <c r="AE40" s="310"/>
      <c r="AF40" s="310"/>
      <c r="AG40" s="400"/>
    </row>
    <row r="41" spans="1:33">
      <c r="A41" s="359"/>
      <c r="B41" s="317" t="str">
        <f>'②契約明細(中項目)'!C23</f>
        <v>工事費合計</v>
      </c>
      <c r="C41" s="318"/>
      <c r="D41" s="318"/>
      <c r="E41" s="318"/>
      <c r="F41" s="318"/>
      <c r="G41" s="318"/>
      <c r="H41" s="318"/>
      <c r="I41" s="319"/>
      <c r="J41" s="398" t="str">
        <f>'②契約明細(中項目)'!E23</f>
        <v>式</v>
      </c>
      <c r="K41" s="391">
        <f>'②契約明細(中項目)'!F$23</f>
        <v>1</v>
      </c>
      <c r="L41" s="392"/>
      <c r="M41" s="393"/>
      <c r="N41" s="394"/>
      <c r="O41" s="395">
        <f>'②契約明細(中項目)'!H23</f>
        <v>3000000</v>
      </c>
      <c r="P41" s="396"/>
      <c r="Q41" s="396"/>
      <c r="R41" s="397"/>
      <c r="S41" s="401">
        <f>U41/O41</f>
        <v>0.37666666666666665</v>
      </c>
      <c r="T41" s="402"/>
      <c r="U41" s="325">
        <f>SUM(U15:X40)</f>
        <v>1130000</v>
      </c>
      <c r="V41" s="326"/>
      <c r="W41" s="326"/>
      <c r="X41" s="327"/>
      <c r="Y41" s="331"/>
      <c r="Z41" s="332"/>
      <c r="AA41" s="332"/>
      <c r="AB41" s="333"/>
      <c r="AC41" s="334"/>
      <c r="AD41" s="310"/>
      <c r="AE41" s="310"/>
      <c r="AF41" s="310"/>
      <c r="AG41" s="399"/>
    </row>
    <row r="42" spans="1:33">
      <c r="A42" s="359"/>
      <c r="B42" s="320"/>
      <c r="C42" s="321"/>
      <c r="D42" s="321"/>
      <c r="E42" s="321"/>
      <c r="F42" s="321"/>
      <c r="G42" s="321"/>
      <c r="H42" s="321"/>
      <c r="I42" s="322"/>
      <c r="J42" s="398"/>
      <c r="K42" s="391"/>
      <c r="L42" s="392"/>
      <c r="M42" s="393"/>
      <c r="N42" s="394"/>
      <c r="O42" s="395"/>
      <c r="P42" s="396"/>
      <c r="Q42" s="396"/>
      <c r="R42" s="397"/>
      <c r="S42" s="401"/>
      <c r="T42" s="402"/>
      <c r="U42" s="328"/>
      <c r="V42" s="329"/>
      <c r="W42" s="329"/>
      <c r="X42" s="330"/>
      <c r="Y42" s="331"/>
      <c r="Z42" s="332"/>
      <c r="AA42" s="332"/>
      <c r="AB42" s="333"/>
      <c r="AC42" s="334"/>
      <c r="AD42" s="310"/>
      <c r="AE42" s="310"/>
      <c r="AF42" s="310"/>
      <c r="AG42" s="399"/>
    </row>
    <row r="43" spans="1:33">
      <c r="A43" s="359"/>
      <c r="B43" s="317" t="str">
        <f>'②契約明細(中項目)'!C24</f>
        <v>諸経費</v>
      </c>
      <c r="C43" s="318"/>
      <c r="D43" s="318"/>
      <c r="E43" s="318"/>
      <c r="F43" s="318"/>
      <c r="G43" s="318"/>
      <c r="H43" s="318"/>
      <c r="I43" s="319"/>
      <c r="J43" s="398" t="str">
        <f>'②契約明細(中項目)'!E24</f>
        <v>式</v>
      </c>
      <c r="K43" s="391">
        <f>'②契約明細(中項目)'!F$24</f>
        <v>1</v>
      </c>
      <c r="L43" s="392"/>
      <c r="M43" s="393"/>
      <c r="N43" s="394"/>
      <c r="O43" s="395">
        <f>'②契約明細(中項目)'!H24</f>
        <v>256000</v>
      </c>
      <c r="P43" s="396"/>
      <c r="Q43" s="396"/>
      <c r="R43" s="397"/>
      <c r="S43" s="323"/>
      <c r="T43" s="324"/>
      <c r="U43" s="325">
        <f>O43*S41</f>
        <v>96426.666666666657</v>
      </c>
      <c r="V43" s="326"/>
      <c r="W43" s="326"/>
      <c r="X43" s="327"/>
      <c r="Y43" s="337"/>
      <c r="Z43" s="338"/>
      <c r="AA43" s="339"/>
      <c r="AB43" s="343"/>
      <c r="AC43" s="334"/>
      <c r="AD43" s="310"/>
      <c r="AE43" s="310"/>
      <c r="AF43" s="310"/>
    </row>
    <row r="44" spans="1:33">
      <c r="A44" s="359"/>
      <c r="B44" s="320"/>
      <c r="C44" s="321"/>
      <c r="D44" s="321"/>
      <c r="E44" s="321"/>
      <c r="F44" s="321"/>
      <c r="G44" s="321"/>
      <c r="H44" s="321"/>
      <c r="I44" s="322"/>
      <c r="J44" s="398"/>
      <c r="K44" s="391"/>
      <c r="L44" s="392"/>
      <c r="M44" s="393"/>
      <c r="N44" s="394"/>
      <c r="O44" s="395"/>
      <c r="P44" s="396"/>
      <c r="Q44" s="396"/>
      <c r="R44" s="397"/>
      <c r="S44" s="323"/>
      <c r="T44" s="324"/>
      <c r="U44" s="328"/>
      <c r="V44" s="329"/>
      <c r="W44" s="329"/>
      <c r="X44" s="330"/>
      <c r="Y44" s="340"/>
      <c r="Z44" s="341"/>
      <c r="AA44" s="342"/>
      <c r="AB44" s="344"/>
      <c r="AC44" s="334"/>
      <c r="AD44" s="310"/>
      <c r="AE44" s="310"/>
      <c r="AF44" s="310"/>
    </row>
    <row r="45" spans="1:33">
      <c r="A45" s="359"/>
      <c r="B45" s="317" t="str">
        <f>'②契約明細(中項目)'!C25</f>
        <v>法定福利費</v>
      </c>
      <c r="C45" s="318"/>
      <c r="D45" s="318"/>
      <c r="E45" s="318"/>
      <c r="F45" s="318"/>
      <c r="G45" s="318"/>
      <c r="H45" s="318"/>
      <c r="I45" s="319"/>
      <c r="J45" s="398" t="str">
        <f>'②契約明細(中項目)'!E25</f>
        <v>式</v>
      </c>
      <c r="K45" s="391">
        <f>'②契約明細(中項目)'!F$25</f>
        <v>1</v>
      </c>
      <c r="L45" s="392"/>
      <c r="M45" s="393"/>
      <c r="N45" s="394"/>
      <c r="O45" s="395">
        <f>'②契約明細(中項目)'!H25</f>
        <v>480000</v>
      </c>
      <c r="P45" s="396"/>
      <c r="Q45" s="396"/>
      <c r="R45" s="397"/>
      <c r="S45" s="323"/>
      <c r="T45" s="324"/>
      <c r="U45" s="325">
        <f>O45*S41</f>
        <v>180800</v>
      </c>
      <c r="V45" s="326"/>
      <c r="W45" s="326"/>
      <c r="X45" s="327"/>
      <c r="Y45" s="337"/>
      <c r="Z45" s="338"/>
      <c r="AA45" s="339"/>
      <c r="AB45" s="343"/>
    </row>
    <row r="46" spans="1:33">
      <c r="A46" s="359"/>
      <c r="B46" s="320"/>
      <c r="C46" s="321"/>
      <c r="D46" s="321"/>
      <c r="E46" s="321"/>
      <c r="F46" s="321"/>
      <c r="G46" s="321"/>
      <c r="H46" s="321"/>
      <c r="I46" s="322"/>
      <c r="J46" s="398"/>
      <c r="K46" s="391"/>
      <c r="L46" s="392"/>
      <c r="M46" s="393"/>
      <c r="N46" s="394"/>
      <c r="O46" s="395"/>
      <c r="P46" s="396"/>
      <c r="Q46" s="396"/>
      <c r="R46" s="397"/>
      <c r="S46" s="323"/>
      <c r="T46" s="324"/>
      <c r="U46" s="328"/>
      <c r="V46" s="329"/>
      <c r="W46" s="329"/>
      <c r="X46" s="330"/>
      <c r="Y46" s="340"/>
      <c r="Z46" s="341"/>
      <c r="AA46" s="342"/>
      <c r="AB46" s="344"/>
    </row>
    <row r="47" spans="1:33">
      <c r="A47" s="359"/>
      <c r="B47" s="317"/>
      <c r="C47" s="318"/>
      <c r="D47" s="318"/>
      <c r="E47" s="318"/>
      <c r="F47" s="318"/>
      <c r="G47" s="318"/>
      <c r="H47" s="318"/>
      <c r="I47" s="319"/>
      <c r="J47" s="398"/>
      <c r="K47" s="391"/>
      <c r="L47" s="392"/>
      <c r="M47" s="393"/>
      <c r="N47" s="394"/>
      <c r="O47" s="395"/>
      <c r="P47" s="396"/>
      <c r="Q47" s="396"/>
      <c r="R47" s="397"/>
      <c r="S47" s="323"/>
      <c r="T47" s="324"/>
      <c r="U47" s="325"/>
      <c r="V47" s="326"/>
      <c r="W47" s="326"/>
      <c r="X47" s="327"/>
      <c r="Y47" s="335"/>
      <c r="Z47" s="336"/>
      <c r="AA47" s="336"/>
      <c r="AB47" s="333"/>
    </row>
    <row r="48" spans="1:33">
      <c r="A48" s="359"/>
      <c r="B48" s="320"/>
      <c r="C48" s="321"/>
      <c r="D48" s="321"/>
      <c r="E48" s="321"/>
      <c r="F48" s="321"/>
      <c r="G48" s="321"/>
      <c r="H48" s="321"/>
      <c r="I48" s="322"/>
      <c r="J48" s="398"/>
      <c r="K48" s="391"/>
      <c r="L48" s="392"/>
      <c r="M48" s="393"/>
      <c r="N48" s="394"/>
      <c r="O48" s="395"/>
      <c r="P48" s="396"/>
      <c r="Q48" s="396"/>
      <c r="R48" s="397"/>
      <c r="S48" s="323"/>
      <c r="T48" s="324"/>
      <c r="U48" s="328"/>
      <c r="V48" s="329"/>
      <c r="W48" s="329"/>
      <c r="X48" s="330"/>
      <c r="Y48" s="335"/>
      <c r="Z48" s="336"/>
      <c r="AA48" s="336"/>
      <c r="AB48" s="333"/>
    </row>
    <row r="49" spans="1:33">
      <c r="A49" s="359"/>
      <c r="B49" s="317" t="str">
        <f>'②契約明細(中項目)'!C27</f>
        <v>合　　　計</v>
      </c>
      <c r="C49" s="318"/>
      <c r="D49" s="318"/>
      <c r="E49" s="318"/>
      <c r="F49" s="318"/>
      <c r="G49" s="318"/>
      <c r="H49" s="318"/>
      <c r="I49" s="319"/>
      <c r="J49" s="364"/>
      <c r="K49" s="391"/>
      <c r="L49" s="392"/>
      <c r="M49" s="393"/>
      <c r="N49" s="394"/>
      <c r="O49" s="395"/>
      <c r="P49" s="396"/>
      <c r="Q49" s="396"/>
      <c r="R49" s="397"/>
      <c r="S49" s="323"/>
      <c r="T49" s="324"/>
      <c r="U49" s="325">
        <f>U41+U43+U45</f>
        <v>1407226.6666666667</v>
      </c>
      <c r="V49" s="326"/>
      <c r="W49" s="326"/>
      <c r="X49" s="327"/>
      <c r="Y49" s="331"/>
      <c r="Z49" s="332"/>
      <c r="AA49" s="332"/>
      <c r="AB49" s="333"/>
      <c r="AC49" s="334" t="s">
        <v>162</v>
      </c>
      <c r="AD49" s="310"/>
      <c r="AE49" s="310"/>
      <c r="AF49" s="310"/>
      <c r="AG49" s="309">
        <f>'②契約明細(中項目)'!K27</f>
        <v>0.88329764453961457</v>
      </c>
    </row>
    <row r="50" spans="1:33">
      <c r="A50" s="359"/>
      <c r="B50" s="320"/>
      <c r="C50" s="321"/>
      <c r="D50" s="321"/>
      <c r="E50" s="321"/>
      <c r="F50" s="321"/>
      <c r="G50" s="321"/>
      <c r="H50" s="321"/>
      <c r="I50" s="322"/>
      <c r="J50" s="390"/>
      <c r="K50" s="391"/>
      <c r="L50" s="392"/>
      <c r="M50" s="393"/>
      <c r="N50" s="394"/>
      <c r="O50" s="395"/>
      <c r="P50" s="396"/>
      <c r="Q50" s="396"/>
      <c r="R50" s="397"/>
      <c r="S50" s="323"/>
      <c r="T50" s="324"/>
      <c r="U50" s="328"/>
      <c r="V50" s="329"/>
      <c r="W50" s="329"/>
      <c r="X50" s="330"/>
      <c r="Y50" s="331"/>
      <c r="Z50" s="332"/>
      <c r="AA50" s="332"/>
      <c r="AB50" s="333"/>
      <c r="AC50" s="334"/>
      <c r="AD50" s="310"/>
      <c r="AE50" s="310"/>
      <c r="AF50" s="310"/>
      <c r="AG50" s="310"/>
    </row>
    <row r="51" spans="1:33">
      <c r="A51" s="359"/>
      <c r="B51" s="317" t="str">
        <f>'②契約明細(中項目)'!C28</f>
        <v>値　引　き</v>
      </c>
      <c r="C51" s="318"/>
      <c r="D51" s="318"/>
      <c r="E51" s="318"/>
      <c r="F51" s="318"/>
      <c r="G51" s="318"/>
      <c r="H51" s="318"/>
      <c r="I51" s="319"/>
      <c r="J51" s="364"/>
      <c r="K51" s="391"/>
      <c r="L51" s="392"/>
      <c r="M51" s="393"/>
      <c r="N51" s="394"/>
      <c r="O51" s="382"/>
      <c r="P51" s="383"/>
      <c r="Q51" s="383"/>
      <c r="R51" s="384"/>
      <c r="S51" s="388"/>
      <c r="T51" s="389"/>
      <c r="U51" s="382">
        <f>U53-U49</f>
        <v>-164226.66666666674</v>
      </c>
      <c r="V51" s="383"/>
      <c r="W51" s="383"/>
      <c r="X51" s="384"/>
      <c r="Y51" s="331"/>
      <c r="Z51" s="332"/>
      <c r="AA51" s="332"/>
      <c r="AB51" s="333"/>
      <c r="AC51" s="334" t="s">
        <v>164</v>
      </c>
      <c r="AD51" s="310"/>
      <c r="AE51" s="310"/>
      <c r="AF51" s="310"/>
      <c r="AG51" s="358">
        <f>U49*AG49</f>
        <v>1243000</v>
      </c>
    </row>
    <row r="52" spans="1:33">
      <c r="A52" s="359"/>
      <c r="B52" s="320"/>
      <c r="C52" s="321"/>
      <c r="D52" s="321"/>
      <c r="E52" s="321"/>
      <c r="F52" s="321"/>
      <c r="G52" s="321"/>
      <c r="H52" s="321"/>
      <c r="I52" s="322"/>
      <c r="J52" s="390"/>
      <c r="K52" s="391"/>
      <c r="L52" s="392"/>
      <c r="M52" s="393"/>
      <c r="N52" s="394"/>
      <c r="O52" s="385"/>
      <c r="P52" s="386"/>
      <c r="Q52" s="386"/>
      <c r="R52" s="387"/>
      <c r="S52" s="388"/>
      <c r="T52" s="389"/>
      <c r="U52" s="385"/>
      <c r="V52" s="386"/>
      <c r="W52" s="386"/>
      <c r="X52" s="387"/>
      <c r="Y52" s="331"/>
      <c r="Z52" s="332"/>
      <c r="AA52" s="332"/>
      <c r="AB52" s="333"/>
      <c r="AC52" s="334"/>
      <c r="AD52" s="310"/>
      <c r="AE52" s="310"/>
      <c r="AF52" s="310"/>
      <c r="AG52" s="358"/>
    </row>
    <row r="53" spans="1:33" ht="13.5" customHeight="1">
      <c r="A53" s="359"/>
      <c r="B53" s="317" t="str">
        <f>'②契約明細(中項目)'!C29</f>
        <v>改　　　計</v>
      </c>
      <c r="C53" s="318"/>
      <c r="D53" s="318"/>
      <c r="E53" s="318"/>
      <c r="F53" s="318"/>
      <c r="G53" s="318"/>
      <c r="H53" s="318"/>
      <c r="I53" s="319"/>
      <c r="J53" s="364"/>
      <c r="K53" s="366"/>
      <c r="L53" s="367"/>
      <c r="M53" s="370"/>
      <c r="N53" s="371"/>
      <c r="O53" s="325"/>
      <c r="P53" s="326"/>
      <c r="Q53" s="326"/>
      <c r="R53" s="327"/>
      <c r="S53" s="377"/>
      <c r="T53" s="378"/>
      <c r="U53" s="325">
        <f>ROUNDDOWN(AG51,-3)</f>
        <v>1243000</v>
      </c>
      <c r="V53" s="326"/>
      <c r="W53" s="326"/>
      <c r="X53" s="327"/>
      <c r="Y53" s="331"/>
      <c r="Z53" s="332"/>
      <c r="AA53" s="332"/>
      <c r="AB53" s="333"/>
      <c r="AG53" s="310"/>
    </row>
    <row r="54" spans="1:33" ht="13.5" customHeight="1" thickBot="1">
      <c r="A54" s="360"/>
      <c r="B54" s="361"/>
      <c r="C54" s="362"/>
      <c r="D54" s="362"/>
      <c r="E54" s="362"/>
      <c r="F54" s="362"/>
      <c r="G54" s="362"/>
      <c r="H54" s="362"/>
      <c r="I54" s="363"/>
      <c r="J54" s="365"/>
      <c r="K54" s="368"/>
      <c r="L54" s="369"/>
      <c r="M54" s="372"/>
      <c r="N54" s="373"/>
      <c r="O54" s="374"/>
      <c r="P54" s="375"/>
      <c r="Q54" s="375"/>
      <c r="R54" s="376"/>
      <c r="S54" s="379"/>
      <c r="T54" s="380"/>
      <c r="U54" s="374"/>
      <c r="V54" s="375"/>
      <c r="W54" s="375"/>
      <c r="X54" s="376"/>
      <c r="Y54" s="381"/>
      <c r="Z54" s="352"/>
      <c r="AA54" s="352"/>
      <c r="AB54" s="353"/>
      <c r="AC54" s="354"/>
      <c r="AD54" s="310"/>
      <c r="AE54" s="310"/>
      <c r="AF54" s="310"/>
      <c r="AG54" s="310"/>
    </row>
    <row r="55" spans="1:33">
      <c r="A55" s="355" t="s">
        <v>115</v>
      </c>
      <c r="B55" s="310"/>
      <c r="C55" s="310"/>
      <c r="D55" s="310"/>
      <c r="E55" s="310"/>
      <c r="F55" s="310"/>
      <c r="G55" s="310"/>
      <c r="H55" s="310"/>
      <c r="I55" s="310"/>
      <c r="J55" s="310"/>
      <c r="K55" s="310"/>
      <c r="L55" s="310"/>
      <c r="M55" s="310"/>
      <c r="N55" s="310"/>
      <c r="O55" s="310"/>
      <c r="P55" s="310"/>
      <c r="Q55" s="310"/>
      <c r="R55" s="356"/>
      <c r="S55" s="357" t="s">
        <v>116</v>
      </c>
      <c r="T55" s="357"/>
      <c r="U55" s="357"/>
      <c r="V55" s="357"/>
      <c r="W55" s="357"/>
      <c r="X55" s="357"/>
      <c r="Y55" s="357" t="s">
        <v>117</v>
      </c>
      <c r="Z55" s="357"/>
      <c r="AA55" s="357"/>
      <c r="AB55" s="357"/>
    </row>
    <row r="56" spans="1:33">
      <c r="A56" s="355"/>
      <c r="B56" s="310"/>
      <c r="C56" s="310"/>
      <c r="D56" s="310"/>
      <c r="E56" s="310"/>
      <c r="F56" s="310"/>
      <c r="G56" s="310"/>
      <c r="H56" s="310"/>
      <c r="I56" s="310"/>
      <c r="J56" s="310"/>
      <c r="K56" s="310"/>
      <c r="L56" s="310"/>
      <c r="M56" s="310"/>
      <c r="N56" s="310"/>
      <c r="O56" s="310"/>
      <c r="P56" s="310"/>
      <c r="Q56" s="310"/>
      <c r="R56" s="356"/>
      <c r="S56" s="332"/>
      <c r="T56" s="332"/>
      <c r="U56" s="332"/>
      <c r="V56" s="332"/>
      <c r="W56" s="332"/>
      <c r="X56" s="332"/>
      <c r="Y56" s="332"/>
      <c r="Z56" s="332"/>
      <c r="AA56" s="332"/>
      <c r="AB56" s="332"/>
    </row>
    <row r="57" spans="1:33">
      <c r="A57" s="345"/>
      <c r="B57" s="346"/>
      <c r="C57" s="346"/>
      <c r="D57" s="346"/>
      <c r="E57" s="346"/>
      <c r="F57" s="346"/>
      <c r="G57" s="346"/>
      <c r="H57" s="346"/>
      <c r="I57" s="346"/>
      <c r="J57" s="346"/>
      <c r="K57" s="346"/>
      <c r="L57" s="346"/>
      <c r="M57" s="346"/>
      <c r="N57" s="346"/>
      <c r="O57" s="346"/>
      <c r="P57" s="346"/>
      <c r="Q57" s="346"/>
      <c r="R57" s="347"/>
      <c r="S57" s="332"/>
      <c r="T57" s="332"/>
      <c r="U57" s="332"/>
      <c r="V57" s="332"/>
      <c r="W57" s="332"/>
      <c r="X57" s="332"/>
      <c r="Y57" s="332"/>
      <c r="Z57" s="332"/>
      <c r="AA57" s="332"/>
      <c r="AB57" s="332"/>
    </row>
    <row r="58" spans="1:33">
      <c r="A58" s="348"/>
      <c r="B58" s="346"/>
      <c r="C58" s="346"/>
      <c r="D58" s="346"/>
      <c r="E58" s="346"/>
      <c r="F58" s="346"/>
      <c r="G58" s="346"/>
      <c r="H58" s="346"/>
      <c r="I58" s="346"/>
      <c r="J58" s="346"/>
      <c r="K58" s="346"/>
      <c r="L58" s="346"/>
      <c r="M58" s="346"/>
      <c r="N58" s="346"/>
      <c r="O58" s="346"/>
      <c r="P58" s="346"/>
      <c r="Q58" s="346"/>
      <c r="R58" s="347"/>
      <c r="S58" s="332"/>
      <c r="T58" s="332"/>
      <c r="U58" s="332"/>
      <c r="V58" s="332"/>
      <c r="W58" s="332"/>
      <c r="X58" s="332"/>
      <c r="Y58" s="332"/>
      <c r="Z58" s="332"/>
      <c r="AA58" s="332"/>
      <c r="AB58" s="332"/>
    </row>
    <row r="59" spans="1:33" ht="13.8" thickBot="1">
      <c r="A59" s="349"/>
      <c r="B59" s="350"/>
      <c r="C59" s="350"/>
      <c r="D59" s="350"/>
      <c r="E59" s="350"/>
      <c r="F59" s="350"/>
      <c r="G59" s="350"/>
      <c r="H59" s="350"/>
      <c r="I59" s="350"/>
      <c r="J59" s="350"/>
      <c r="K59" s="350"/>
      <c r="L59" s="350"/>
      <c r="M59" s="350"/>
      <c r="N59" s="350"/>
      <c r="O59" s="350"/>
      <c r="P59" s="350"/>
      <c r="Q59" s="350"/>
      <c r="R59" s="351"/>
      <c r="S59" s="352"/>
      <c r="T59" s="352"/>
      <c r="U59" s="352"/>
      <c r="V59" s="352"/>
      <c r="W59" s="352"/>
      <c r="X59" s="352"/>
      <c r="Y59" s="352"/>
      <c r="Z59" s="352"/>
      <c r="AA59" s="352"/>
      <c r="AB59" s="352"/>
    </row>
  </sheetData>
  <sheetProtection algorithmName="SHA-512" hashValue="2o5AiLarXEgOw8hYeq+DIXS+eEfLpSJNwV3zFrvtT/lQB6V3zSUJaBdHPBtOfJb6OxK13KElM7SRa0gGXG6tkw==" saltValue="B11lgDwYnHdO+mYHAuvGfQ==" spinCount="100000" sheet="1" objects="1" scenarios="1"/>
  <mergeCells count="265">
    <mergeCell ref="A1:B1"/>
    <mergeCell ref="J2:T3"/>
    <mergeCell ref="V2:X2"/>
    <mergeCell ref="AA2:AB2"/>
    <mergeCell ref="A4:B5"/>
    <mergeCell ref="C4:M5"/>
    <mergeCell ref="S5:V5"/>
    <mergeCell ref="W5:AB5"/>
    <mergeCell ref="A6:C7"/>
    <mergeCell ref="E6:M7"/>
    <mergeCell ref="S6:T7"/>
    <mergeCell ref="U6:AB7"/>
    <mergeCell ref="A9:A10"/>
    <mergeCell ref="B9:R9"/>
    <mergeCell ref="S9:AB9"/>
    <mergeCell ref="B10:I10"/>
    <mergeCell ref="K10:L10"/>
    <mergeCell ref="M10:N10"/>
    <mergeCell ref="A13:A14"/>
    <mergeCell ref="J13:J14"/>
    <mergeCell ref="K13:L14"/>
    <mergeCell ref="M13:N14"/>
    <mergeCell ref="O10:R10"/>
    <mergeCell ref="S10:T10"/>
    <mergeCell ref="U10:X10"/>
    <mergeCell ref="Y10:AA10"/>
    <mergeCell ref="A11:A12"/>
    <mergeCell ref="J11:J12"/>
    <mergeCell ref="K11:L12"/>
    <mergeCell ref="M11:N12"/>
    <mergeCell ref="O11:R12"/>
    <mergeCell ref="O13:R14"/>
    <mergeCell ref="S13:T14"/>
    <mergeCell ref="U13:X14"/>
    <mergeCell ref="Y13:AA14"/>
    <mergeCell ref="AB13:AB14"/>
    <mergeCell ref="S11:T12"/>
    <mergeCell ref="U11:X12"/>
    <mergeCell ref="Y11:AA12"/>
    <mergeCell ref="AB11:AB12"/>
    <mergeCell ref="A17:A18"/>
    <mergeCell ref="J17:J18"/>
    <mergeCell ref="K17:L18"/>
    <mergeCell ref="M17:N18"/>
    <mergeCell ref="A15:A16"/>
    <mergeCell ref="J15:J16"/>
    <mergeCell ref="K15:L16"/>
    <mergeCell ref="M15:N16"/>
    <mergeCell ref="O15:R16"/>
    <mergeCell ref="O17:R18"/>
    <mergeCell ref="S17:T18"/>
    <mergeCell ref="U17:X18"/>
    <mergeCell ref="Y17:AA18"/>
    <mergeCell ref="AB17:AB18"/>
    <mergeCell ref="S15:T16"/>
    <mergeCell ref="U15:X16"/>
    <mergeCell ref="Y15:AA16"/>
    <mergeCell ref="AB15:AB16"/>
    <mergeCell ref="A21:A22"/>
    <mergeCell ref="J21:J22"/>
    <mergeCell ref="K21:L22"/>
    <mergeCell ref="M21:N22"/>
    <mergeCell ref="A19:A20"/>
    <mergeCell ref="J19:J20"/>
    <mergeCell ref="K19:L20"/>
    <mergeCell ref="M19:N20"/>
    <mergeCell ref="O19:R20"/>
    <mergeCell ref="O21:R22"/>
    <mergeCell ref="S21:T22"/>
    <mergeCell ref="U21:X22"/>
    <mergeCell ref="Y21:AA22"/>
    <mergeCell ref="AB21:AB22"/>
    <mergeCell ref="S19:T20"/>
    <mergeCell ref="U19:X20"/>
    <mergeCell ref="Y19:AA20"/>
    <mergeCell ref="AB19:AB20"/>
    <mergeCell ref="A25:A26"/>
    <mergeCell ref="J25:J26"/>
    <mergeCell ref="K25:L26"/>
    <mergeCell ref="M25:N26"/>
    <mergeCell ref="A23:A24"/>
    <mergeCell ref="J23:J24"/>
    <mergeCell ref="K23:L24"/>
    <mergeCell ref="M23:N24"/>
    <mergeCell ref="O23:R24"/>
    <mergeCell ref="O25:R26"/>
    <mergeCell ref="S25:T26"/>
    <mergeCell ref="U25:X26"/>
    <mergeCell ref="Y25:AA26"/>
    <mergeCell ref="AB25:AB26"/>
    <mergeCell ref="B25:I26"/>
    <mergeCell ref="S23:T24"/>
    <mergeCell ref="U23:X24"/>
    <mergeCell ref="Y23:AA24"/>
    <mergeCell ref="AB23:AB24"/>
    <mergeCell ref="S27:T28"/>
    <mergeCell ref="U27:X28"/>
    <mergeCell ref="Y27:AA28"/>
    <mergeCell ref="AB27:AB28"/>
    <mergeCell ref="AC27:AF28"/>
    <mergeCell ref="B27:I28"/>
    <mergeCell ref="A27:A28"/>
    <mergeCell ref="J27:J28"/>
    <mergeCell ref="K27:L28"/>
    <mergeCell ref="M27:N28"/>
    <mergeCell ref="O27:R28"/>
    <mergeCell ref="S29:T30"/>
    <mergeCell ref="U29:X30"/>
    <mergeCell ref="Y29:AA30"/>
    <mergeCell ref="AB29:AB30"/>
    <mergeCell ref="AC29:AF30"/>
    <mergeCell ref="AG29:AG30"/>
    <mergeCell ref="A29:A30"/>
    <mergeCell ref="J29:J30"/>
    <mergeCell ref="K29:L30"/>
    <mergeCell ref="M29:N30"/>
    <mergeCell ref="O29:R30"/>
    <mergeCell ref="B29:I30"/>
    <mergeCell ref="S31:T32"/>
    <mergeCell ref="U31:X32"/>
    <mergeCell ref="Y31:AA32"/>
    <mergeCell ref="AB31:AB32"/>
    <mergeCell ref="AC31:AF32"/>
    <mergeCell ref="AG31:AG32"/>
    <mergeCell ref="A31:A32"/>
    <mergeCell ref="J31:J32"/>
    <mergeCell ref="K31:L32"/>
    <mergeCell ref="M31:N32"/>
    <mergeCell ref="O31:R32"/>
    <mergeCell ref="B31:I32"/>
    <mergeCell ref="A35:A36"/>
    <mergeCell ref="J35:J36"/>
    <mergeCell ref="K35:L36"/>
    <mergeCell ref="M35:N36"/>
    <mergeCell ref="A33:A34"/>
    <mergeCell ref="J33:J34"/>
    <mergeCell ref="K33:L34"/>
    <mergeCell ref="M33:N34"/>
    <mergeCell ref="O33:R34"/>
    <mergeCell ref="B33:I34"/>
    <mergeCell ref="O35:R36"/>
    <mergeCell ref="S35:T36"/>
    <mergeCell ref="U35:X36"/>
    <mergeCell ref="Y35:AA36"/>
    <mergeCell ref="AB35:AB36"/>
    <mergeCell ref="B35:I36"/>
    <mergeCell ref="S33:T34"/>
    <mergeCell ref="U33:X34"/>
    <mergeCell ref="Y33:AA34"/>
    <mergeCell ref="AB33:AB34"/>
    <mergeCell ref="S37:T38"/>
    <mergeCell ref="U37:X38"/>
    <mergeCell ref="Y37:AA38"/>
    <mergeCell ref="AB37:AB38"/>
    <mergeCell ref="A39:A40"/>
    <mergeCell ref="J39:J40"/>
    <mergeCell ref="K39:L40"/>
    <mergeCell ref="M39:N40"/>
    <mergeCell ref="A37:A38"/>
    <mergeCell ref="J37:J38"/>
    <mergeCell ref="K37:L38"/>
    <mergeCell ref="M37:N38"/>
    <mergeCell ref="O37:R38"/>
    <mergeCell ref="B37:I38"/>
    <mergeCell ref="B41:I42"/>
    <mergeCell ref="AG41:AG42"/>
    <mergeCell ref="AG39:AG40"/>
    <mergeCell ref="A41:A42"/>
    <mergeCell ref="J41:J42"/>
    <mergeCell ref="K41:L42"/>
    <mergeCell ref="M41:N42"/>
    <mergeCell ref="O41:R42"/>
    <mergeCell ref="S41:T42"/>
    <mergeCell ref="U41:X42"/>
    <mergeCell ref="O39:R40"/>
    <mergeCell ref="S39:T40"/>
    <mergeCell ref="U39:X40"/>
    <mergeCell ref="Y39:AA40"/>
    <mergeCell ref="AB39:AB40"/>
    <mergeCell ref="AC39:AF40"/>
    <mergeCell ref="B39:I40"/>
    <mergeCell ref="A45:A46"/>
    <mergeCell ref="J45:J46"/>
    <mergeCell ref="K45:L46"/>
    <mergeCell ref="M45:N46"/>
    <mergeCell ref="O45:R46"/>
    <mergeCell ref="O43:R44"/>
    <mergeCell ref="S43:T44"/>
    <mergeCell ref="U43:X44"/>
    <mergeCell ref="Y43:AA44"/>
    <mergeCell ref="B43:I44"/>
    <mergeCell ref="B45:I46"/>
    <mergeCell ref="A43:A44"/>
    <mergeCell ref="J43:J44"/>
    <mergeCell ref="K43:L44"/>
    <mergeCell ref="M43:N44"/>
    <mergeCell ref="A49:A50"/>
    <mergeCell ref="B49:I50"/>
    <mergeCell ref="J49:J50"/>
    <mergeCell ref="K49:L50"/>
    <mergeCell ref="M49:N50"/>
    <mergeCell ref="O49:R50"/>
    <mergeCell ref="O47:R48"/>
    <mergeCell ref="S47:T48"/>
    <mergeCell ref="U47:X48"/>
    <mergeCell ref="A47:A48"/>
    <mergeCell ref="J47:J48"/>
    <mergeCell ref="K47:L48"/>
    <mergeCell ref="M47:N48"/>
    <mergeCell ref="B47:I48"/>
    <mergeCell ref="AG51:AG52"/>
    <mergeCell ref="A53:A54"/>
    <mergeCell ref="B53:I54"/>
    <mergeCell ref="J53:J54"/>
    <mergeCell ref="K53:L54"/>
    <mergeCell ref="M53:N54"/>
    <mergeCell ref="O53:R54"/>
    <mergeCell ref="S53:T54"/>
    <mergeCell ref="U53:X54"/>
    <mergeCell ref="Y53:AA54"/>
    <mergeCell ref="O51:R52"/>
    <mergeCell ref="S51:T52"/>
    <mergeCell ref="U51:X52"/>
    <mergeCell ref="Y51:AA52"/>
    <mergeCell ref="AB51:AB52"/>
    <mergeCell ref="AC51:AF52"/>
    <mergeCell ref="A51:A52"/>
    <mergeCell ref="B51:I52"/>
    <mergeCell ref="J51:J52"/>
    <mergeCell ref="K51:L52"/>
    <mergeCell ref="M51:N52"/>
    <mergeCell ref="A57:R59"/>
    <mergeCell ref="S57:X59"/>
    <mergeCell ref="Y57:AB59"/>
    <mergeCell ref="AB53:AB54"/>
    <mergeCell ref="AG53:AG54"/>
    <mergeCell ref="AC54:AF54"/>
    <mergeCell ref="A55:E56"/>
    <mergeCell ref="F55:R56"/>
    <mergeCell ref="S55:X56"/>
    <mergeCell ref="Y55:AB56"/>
    <mergeCell ref="AG49:AG50"/>
    <mergeCell ref="B11:I12"/>
    <mergeCell ref="B13:I14"/>
    <mergeCell ref="B15:I16"/>
    <mergeCell ref="B17:I18"/>
    <mergeCell ref="B19:I20"/>
    <mergeCell ref="B21:I22"/>
    <mergeCell ref="B23:I24"/>
    <mergeCell ref="S49:T50"/>
    <mergeCell ref="U49:X50"/>
    <mergeCell ref="Y49:AA50"/>
    <mergeCell ref="AB49:AB50"/>
    <mergeCell ref="AC49:AF50"/>
    <mergeCell ref="Y47:AA48"/>
    <mergeCell ref="AB47:AB48"/>
    <mergeCell ref="S45:T46"/>
    <mergeCell ref="U45:X46"/>
    <mergeCell ref="Y45:AA46"/>
    <mergeCell ref="AB45:AB46"/>
    <mergeCell ref="AB43:AB44"/>
    <mergeCell ref="AC43:AF44"/>
    <mergeCell ref="Y41:AA42"/>
    <mergeCell ref="AB41:AB42"/>
    <mergeCell ref="AC41:AF42"/>
  </mergeCells>
  <phoneticPr fontId="3"/>
  <pageMargins left="0.39370078740157483" right="0.39370078740157483" top="0.78740157480314965" bottom="0.39370078740157483" header="0" footer="0"/>
  <pageSetup paperSize="9" scale="86" orientation="portrait" copies="2" r:id="rId1"/>
  <headerFooter alignWithMargins="0">
    <oddHeader>&amp;C▲</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20270-AD63-4DC5-8CB3-84B92E9A170F}">
  <dimension ref="A1:K1"/>
  <sheetViews>
    <sheetView view="pageBreakPreview" zoomScale="115" zoomScaleNormal="100" zoomScaleSheetLayoutView="115" workbookViewId="0">
      <selection activeCell="M10" sqref="M10"/>
    </sheetView>
  </sheetViews>
  <sheetFormatPr defaultRowHeight="18"/>
  <cols>
    <col min="1" max="7" width="11.09765625" customWidth="1"/>
  </cols>
  <sheetData>
    <row r="1" spans="1:11" ht="41.25" customHeight="1">
      <c r="A1" s="443" t="s">
        <v>127</v>
      </c>
      <c r="B1" s="443"/>
      <c r="C1" s="443"/>
      <c r="D1" s="443"/>
      <c r="E1" s="443"/>
      <c r="F1" s="443"/>
      <c r="G1" s="443"/>
      <c r="H1" s="443"/>
      <c r="I1" s="443"/>
      <c r="J1" s="443"/>
      <c r="K1" s="443"/>
    </row>
  </sheetData>
  <mergeCells count="1">
    <mergeCell ref="A1:K1"/>
  </mergeCells>
  <phoneticPr fontId="3"/>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①見積書</vt:lpstr>
      <vt:lpstr>②契約明細(中項目)</vt:lpstr>
      <vt:lpstr>③契約明細 (細目)</vt:lpstr>
      <vt:lpstr>④契約用請求書(鑑)</vt:lpstr>
      <vt:lpstr>⑤契約用請求明細書 (中項目)</vt:lpstr>
      <vt:lpstr>作成フロー</vt:lpstr>
      <vt:lpstr>①見積書!Print_Area</vt:lpstr>
      <vt:lpstr>'②契約明細(中項目)'!Print_Area</vt:lpstr>
      <vt:lpstr>'③契約明細 (細目)'!Print_Area</vt:lpstr>
      <vt:lpstr>'④契約用請求書(鑑)'!Print_Area</vt:lpstr>
      <vt:lpstr>'⑤契約用請求明細書 (中項目)'!Print_Area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真司 山田</dc:creator>
  <cp:lastModifiedBy>清華 堀</cp:lastModifiedBy>
  <cp:lastPrinted>2025-10-06T01:19:46Z</cp:lastPrinted>
  <dcterms:created xsi:type="dcterms:W3CDTF">2025-03-27T01:19:55Z</dcterms:created>
  <dcterms:modified xsi:type="dcterms:W3CDTF">2025-10-09T02:21:19Z</dcterms:modified>
</cp:coreProperties>
</file>